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0490" windowHeight="7650"/>
  </bookViews>
  <sheets>
    <sheet name="PA_RepoUI_01" sheetId="1" r:id="rId1"/>
  </sheets>
  <definedNames>
    <definedName name="JR_PAGE_ANCHOR_0_1">PA_RepoUI_01!$A$1</definedName>
  </definedNames>
  <calcPr calcId="191029"/>
</workbook>
</file>

<file path=xl/calcChain.xml><?xml version="1.0" encoding="utf-8"?>
<calcChain xmlns="http://schemas.openxmlformats.org/spreadsheetml/2006/main">
  <c r="AA257" i="1" l="1"/>
  <c r="AA232" i="1"/>
  <c r="AA194" i="1"/>
  <c r="AA164" i="1"/>
  <c r="AA137" i="1"/>
  <c r="AA107" i="1"/>
  <c r="AA82" i="1"/>
  <c r="AE47" i="1"/>
  <c r="AA57" i="1"/>
  <c r="AP257" i="1" l="1"/>
  <c r="AP232" i="1"/>
  <c r="AP194" i="1"/>
  <c r="AP164" i="1"/>
  <c r="AP137" i="1"/>
  <c r="AP107" i="1"/>
  <c r="AP82" i="1"/>
  <c r="AP57" i="1"/>
  <c r="AS296" i="1"/>
  <c r="AS294" i="1"/>
  <c r="AS265" i="1"/>
  <c r="AS240" i="1"/>
  <c r="AS215" i="1"/>
  <c r="AS212" i="1"/>
  <c r="AS210" i="1"/>
  <c r="AS207" i="1"/>
  <c r="AS204" i="1"/>
  <c r="AS202" i="1"/>
  <c r="AS172" i="1"/>
  <c r="AS147" i="1"/>
  <c r="AS145" i="1"/>
  <c r="AS115" i="1"/>
  <c r="AS90" i="1"/>
  <c r="AS65" i="1"/>
  <c r="AP277" i="1"/>
  <c r="AE277" i="1"/>
  <c r="AE247" i="1"/>
  <c r="AE222" i="1"/>
  <c r="AP222" i="1" s="1"/>
  <c r="AE184" i="1"/>
  <c r="AP184" i="1" s="1"/>
  <c r="AE154" i="1"/>
  <c r="AP154" i="1" s="1"/>
  <c r="AE127" i="1"/>
  <c r="AP127" i="1" s="1"/>
  <c r="AE97" i="1"/>
  <c r="AP97" i="1" s="1"/>
  <c r="AE72" i="1"/>
  <c r="AP72" i="1" s="1"/>
  <c r="AP47" i="1"/>
  <c r="BB149" i="1"/>
  <c r="BB295" i="1"/>
  <c r="BB293" i="1"/>
  <c r="BB264" i="1"/>
  <c r="BB239" i="1"/>
  <c r="BB238" i="1"/>
  <c r="BB203" i="1"/>
  <c r="BB211" i="1"/>
  <c r="BB214" i="1"/>
  <c r="BB209" i="1"/>
  <c r="BB206" i="1"/>
  <c r="BB201" i="1"/>
  <c r="BB171" i="1"/>
  <c r="BB146" i="1"/>
  <c r="BB144" i="1"/>
  <c r="BB114" i="1"/>
  <c r="BB89" i="1"/>
  <c r="BB64" i="1"/>
  <c r="AE296" i="1"/>
  <c r="AE295" i="1"/>
  <c r="AE294" i="1"/>
  <c r="AE293" i="1"/>
  <c r="AE265" i="1"/>
  <c r="AE264" i="1"/>
  <c r="AE240" i="1"/>
  <c r="AE239" i="1"/>
  <c r="AE204" i="1"/>
  <c r="AE203" i="1"/>
  <c r="AE212" i="1"/>
  <c r="AE211" i="1"/>
  <c r="AE215" i="1"/>
  <c r="AE214" i="1"/>
  <c r="AE210" i="1"/>
  <c r="AE209" i="1"/>
  <c r="AE207" i="1"/>
  <c r="AE206" i="1"/>
  <c r="AE202" i="1"/>
  <c r="AE201" i="1"/>
  <c r="AE172" i="1"/>
  <c r="AE171" i="1"/>
  <c r="AE147" i="1"/>
  <c r="AE146" i="1"/>
  <c r="AE145" i="1"/>
  <c r="AE144" i="1"/>
  <c r="AE115" i="1"/>
  <c r="AE114" i="1"/>
  <c r="AE90" i="1"/>
  <c r="AE89" i="1"/>
  <c r="AE65" i="1"/>
  <c r="AE64" i="1"/>
  <c r="BB178" i="1"/>
  <c r="BB121" i="1"/>
  <c r="BB41" i="1"/>
  <c r="AE178" i="1"/>
  <c r="AE121" i="1"/>
  <c r="AE41" i="1"/>
  <c r="AV292" i="1"/>
  <c r="AV272" i="1" s="1"/>
  <c r="AV271" i="1" s="1"/>
  <c r="AV270" i="1" s="1"/>
  <c r="Y292" i="1"/>
  <c r="Y272" i="1" s="1"/>
  <c r="Y271" i="1" s="1"/>
  <c r="Y270" i="1" s="1"/>
  <c r="U292" i="1"/>
  <c r="U272" i="1" s="1"/>
  <c r="U271" i="1" s="1"/>
  <c r="U270" i="1" s="1"/>
  <c r="AV263" i="1"/>
  <c r="AV242" i="1" s="1"/>
  <c r="BB242" i="1" s="1"/>
  <c r="Y263" i="1"/>
  <c r="Y242" i="1" s="1"/>
  <c r="AE242" i="1" s="1"/>
  <c r="U263" i="1"/>
  <c r="U242" i="1" s="1"/>
  <c r="AV238" i="1"/>
  <c r="AV217" i="1" s="1"/>
  <c r="Y238" i="1"/>
  <c r="Y217" i="1" s="1"/>
  <c r="U238" i="1"/>
  <c r="AE238" i="1" s="1"/>
  <c r="AV213" i="1"/>
  <c r="BB213" i="1" s="1"/>
  <c r="Y213" i="1"/>
  <c r="U213" i="1"/>
  <c r="AV208" i="1"/>
  <c r="Y208" i="1"/>
  <c r="U208" i="1"/>
  <c r="BB208" i="1" s="1"/>
  <c r="AV205" i="1"/>
  <c r="BB205" i="1" s="1"/>
  <c r="Y205" i="1"/>
  <c r="AE205" i="1" s="1"/>
  <c r="U205" i="1"/>
  <c r="AV200" i="1"/>
  <c r="Y200" i="1"/>
  <c r="U200" i="1"/>
  <c r="AV177" i="1"/>
  <c r="BB177" i="1" s="1"/>
  <c r="Y177" i="1"/>
  <c r="AE177" i="1" s="1"/>
  <c r="U177" i="1"/>
  <c r="AV170" i="1"/>
  <c r="AV149" i="1" s="1"/>
  <c r="Y170" i="1"/>
  <c r="Y149" i="1" s="1"/>
  <c r="AE149" i="1" s="1"/>
  <c r="U170" i="1"/>
  <c r="U149" i="1" s="1"/>
  <c r="AV143" i="1"/>
  <c r="AV122" i="1" s="1"/>
  <c r="Y143" i="1"/>
  <c r="Y122" i="1" s="1"/>
  <c r="U143" i="1"/>
  <c r="U122" i="1" s="1"/>
  <c r="AV120" i="1"/>
  <c r="BB120" i="1" s="1"/>
  <c r="Y120" i="1"/>
  <c r="AE120" i="1" s="1"/>
  <c r="U120" i="1"/>
  <c r="U113" i="1"/>
  <c r="U92" i="1" s="1"/>
  <c r="Y113" i="1"/>
  <c r="AE113" i="1" s="1"/>
  <c r="AV113" i="1"/>
  <c r="AV92" i="1" s="1"/>
  <c r="U88" i="1"/>
  <c r="U67" i="1" s="1"/>
  <c r="BB67" i="1" s="1"/>
  <c r="Y88" i="1"/>
  <c r="Y67" i="1" s="1"/>
  <c r="AV88" i="1"/>
  <c r="AV67" i="1" s="1"/>
  <c r="U42" i="1"/>
  <c r="AV63" i="1"/>
  <c r="AV42" i="1" s="1"/>
  <c r="BB42" i="1" s="1"/>
  <c r="Y63" i="1"/>
  <c r="Y42" i="1" s="1"/>
  <c r="U63" i="1"/>
  <c r="AA27" i="1"/>
  <c r="AP27" i="1" s="1"/>
  <c r="AV40" i="1"/>
  <c r="Y40" i="1"/>
  <c r="U40" i="1"/>
  <c r="BB40" i="1" s="1"/>
  <c r="AS35" i="1"/>
  <c r="AE35" i="1"/>
  <c r="AE34" i="1"/>
  <c r="BB34" i="1"/>
  <c r="AV33" i="1"/>
  <c r="AV12" i="1" s="1"/>
  <c r="Y33" i="1"/>
  <c r="Y12" i="1" s="1"/>
  <c r="AE12" i="1" s="1"/>
  <c r="U33" i="1"/>
  <c r="U12" i="1" s="1"/>
  <c r="U11" i="1" s="1"/>
  <c r="U10" i="1" s="1"/>
  <c r="AV11" i="1"/>
  <c r="AV10" i="1" s="1"/>
  <c r="AE17" i="1"/>
  <c r="AP17" i="1" s="1"/>
  <c r="BB12" i="1"/>
  <c r="AE270" i="1" l="1"/>
  <c r="AE263" i="1"/>
  <c r="U217" i="1"/>
  <c r="BB217" i="1" s="1"/>
  <c r="AE213" i="1"/>
  <c r="Y92" i="1"/>
  <c r="AE92" i="1"/>
  <c r="BB92" i="1"/>
  <c r="AE67" i="1"/>
  <c r="Y11" i="1"/>
  <c r="Y10" i="1" s="1"/>
  <c r="AE10" i="1" s="1"/>
  <c r="AE292" i="1"/>
  <c r="BB292" i="1"/>
  <c r="BB263" i="1"/>
  <c r="AE208" i="1"/>
  <c r="AE200" i="1"/>
  <c r="BB200" i="1"/>
  <c r="BB170" i="1"/>
  <c r="AE170" i="1"/>
  <c r="BB122" i="1"/>
  <c r="AE143" i="1"/>
  <c r="AE122" i="1"/>
  <c r="BB143" i="1"/>
  <c r="BB113" i="1"/>
  <c r="BB88" i="1"/>
  <c r="AE88" i="1"/>
  <c r="BB63" i="1"/>
  <c r="AE42" i="1"/>
  <c r="AE63" i="1"/>
  <c r="AE40" i="1"/>
  <c r="BB270" i="1"/>
  <c r="AE271" i="1"/>
  <c r="BB271" i="1"/>
  <c r="AE272" i="1"/>
  <c r="BB272" i="1"/>
  <c r="AV179" i="1"/>
  <c r="Y179" i="1"/>
  <c r="U179" i="1"/>
  <c r="AE33" i="1"/>
  <c r="BB33" i="1"/>
  <c r="BB10" i="1"/>
  <c r="AE11" i="1"/>
  <c r="BB11" i="1"/>
  <c r="AE217" i="1" l="1"/>
  <c r="AE179" i="1"/>
  <c r="BB179" i="1"/>
</calcChain>
</file>

<file path=xl/sharedStrings.xml><?xml version="1.0" encoding="utf-8"?>
<sst xmlns="http://schemas.openxmlformats.org/spreadsheetml/2006/main" count="466" uniqueCount="85">
  <si>
    <t>Plan de Desarrollo Distrital: 17 - Bogotá Camina Segura</t>
  </si>
  <si>
    <t>0213-Instituto Distrital de Patrimonio Cultural-IDPC</t>
  </si>
  <si>
    <t>En millones de pesos</t>
  </si>
  <si>
    <t>Objetivo Estratégico / Programa /  Meta Plan de Desarrollo / Indicador / Proyecto / Actividad</t>
  </si>
  <si>
    <t>Programado</t>
  </si>
  <si>
    <t>Compromisos / Contratado</t>
  </si>
  <si>
    <t>%</t>
  </si>
  <si>
    <t>Entregado</t>
  </si>
  <si>
    <t>Giros</t>
  </si>
  <si>
    <t>1 - Bogotá avanza en su seguridad</t>
  </si>
  <si>
    <t>5 - Espacio público seguro e inclusivo</t>
  </si>
  <si>
    <t>1966 - Intervenir 10 Espacio(s) patrimoniales en el marco de los componentes de la Estructura Integradora de los Patrimonios mediante acciones de recuperación y mantenimiento para generar lugares de encuentro de la ciudadanía</t>
  </si>
  <si>
    <t>Indicador(es)</t>
  </si>
  <si>
    <t xml:space="preserve"> </t>
  </si>
  <si>
    <t>(S)</t>
  </si>
  <si>
    <t>3888 - Espacios públicos patrimoniales intervenidos</t>
  </si>
  <si>
    <t>Año</t>
  </si>
  <si>
    <t>Programación inicial del PD</t>
  </si>
  <si>
    <t>Programación</t>
  </si>
  <si>
    <t>Ejecución Vigencia</t>
  </si>
  <si>
    <t>Avance</t>
  </si>
  <si>
    <t>De la Vigencia</t>
  </si>
  <si>
    <t>Transcurrido PD</t>
  </si>
  <si>
    <t>N/A</t>
  </si>
  <si>
    <t>Total</t>
  </si>
  <si>
    <t xml:space="preserve">Al plan de desarrollo: </t>
  </si>
  <si>
    <t>8152-Desarrollo acciones de intervención para la protección y conservación de los valores del paisaje histórico, urbano y rural de los espacios patrimoniales de Bogotá D.C.</t>
  </si>
  <si>
    <t>2 - Ejecuctar 1121 Intervención(es) para la protección y conservación de Bienes de Interés Cultural y espacios patrimoniales de la ciudad</t>
  </si>
  <si>
    <t>Tipo de anualización</t>
  </si>
  <si>
    <t>Suma</t>
  </si>
  <si>
    <t>Magnitud:</t>
  </si>
  <si>
    <t>2 - Bogotá confía en su bien-estar</t>
  </si>
  <si>
    <t>14 - Bogotá deportiva, recreativa, artística, patrimonial e intercultural</t>
  </si>
  <si>
    <t>2068 - Desarrollar 8925 Actividad(es) para la promoción, fortalecimiento y desarrollo de las prácticas artísticas, culturales y patrimoniales con el objetivo de ejercer los derechos culturales y el desarrollo humano con alcance zonal, distrital y regional</t>
  </si>
  <si>
    <t>3990 - Número de actividades para la promoción fortalecimiento y desarrollo de las prácticas artísticas culturales y patrimoniales</t>
  </si>
  <si>
    <t>8150-Consolidación de estrategias y mecanismos que aporten al reconocimiento, divulgación y apropiación de los patrimonios a nivel territorial y poblacional en Bogotá D.C.</t>
  </si>
  <si>
    <t>1 - Desarrollar 3600 Actividad(es) para la promoción, fortalecimiento y desarrollo de las prácticas artísticas, culturales y patrimoniales, como un medio para el ejercicio de los derechos y el desarrollo humano</t>
  </si>
  <si>
    <t>2071 - Entregar 9702 Estímulo(s) reconocimientos, apoyos, incentivos y alianzas estratégicas en el marco de los distintos programas de fomento, ofertados a las 20 localidades, que puedan incluir enfoque poblacional y territorial, que beneficien a agentes, organizaciones y comunidades</t>
  </si>
  <si>
    <t>3993 - Número de estímulos reconocimientos apoyos incentivos y alianzas estratégicas entregados</t>
  </si>
  <si>
    <t>2 - Entregar 200 Estímulo(s) en el marco de los distintos programas de fomento, que incluyan un enfoque poblacional y territorial</t>
  </si>
  <si>
    <t>2074 - Implementar 4 Asistencia(s) técnicas para el reconocimiento y salvaguardia de manifestaciones del patrimonio cultural inmaterial de Bogotá, en torno a practicas artísticas, recreodeportivas y saberes culturales</t>
  </si>
  <si>
    <t>3996 - Número de procesos para el desarrollo de mecanismos de salvaguardia del patrimonio cultural inmaterial</t>
  </si>
  <si>
    <t>4 - Implementar 4 Asistencia(s) técnicas destinadas al reconocimiento y salvaguardia de manifestaciones del patrimonio cultural inmaterial de Bogotá</t>
  </si>
  <si>
    <t>3 - Bogotá confía en su potencial</t>
  </si>
  <si>
    <t>16 - Atención Integral a la Primera Infancia y Educación como Eje del Potencial Humano</t>
  </si>
  <si>
    <t>2092 - Beneficiar 189809 Persona(s) a partir de la primera infancia y a lo largo de la vida en procesos de formación y exploración cultural artística patrimonial recreativa y deportiva en particular en espacios cercanos, parques de proximidad, estructurantes y entornos comunitarios</t>
  </si>
  <si>
    <t>4014 - Personas beneficiadas con procesos de formación y exploración cultural artística patrimonial</t>
  </si>
  <si>
    <t>8151-Desarrollo de procesos pedagógicos en patrimonio cultural con niños, niñas, adolescentes, jóvenes y otros actores en Bogotá D.C.</t>
  </si>
  <si>
    <t>2 - Beneficiar a 650 Niñas, niños, adolescentes y jóvenes a partir de la primera infancia y a lo largo de la vida en procesos de formación patrimonial, en particular en espacios y entornos barriales, organizativos e institucionales.</t>
  </si>
  <si>
    <t>3 - Beneficiar a 350 Actor(es) interesados en procesos de formación patrimonial a través de estrategias pedagógicas lideradas por el programa de formación.</t>
  </si>
  <si>
    <t>2094 - Beneficiar a 297585 Niñas, niños, adolescentes y jóvenes en educación inicial básica y media a través de procesos de formación digital, cultural, artística, patrimonial, deportiva y cultura ciudadana</t>
  </si>
  <si>
    <t>4016 - Niños niñas adolescentes y jóvenes beneficiados con formación artística cultural deportiva y patrimonial</t>
  </si>
  <si>
    <t>1 - Beneficiar a 5500 Niñas, niños, adolescentes y jóvenes en educación inicial, básica y media, a través de procesos de formación patrimonial.</t>
  </si>
  <si>
    <t>4 - Bogotá ordena su territorio y avanza en su acción climática</t>
  </si>
  <si>
    <t>24 - Revitalización y renovación urbana y rural con inclusión</t>
  </si>
  <si>
    <t>2163 - Desarrollar 5 Instrumento(s) de planeación y gestión orientados a la protección, conservación, sostenibilidad y apropiación social del patrimonio natural, inmaterial, material, arqueológico y paleontológico, incluyendo la identificación y caracterización de los caminos históricos patrimoniales</t>
  </si>
  <si>
    <t xml:space="preserve">4086 - Instrumentos de planeación y gestión orientados a la protección conservación y sostenibilidad del patrimonio natural inmaterial material </t>
  </si>
  <si>
    <t>7963-Desarrollo de instrumentos de planeación y gestión territorial asociados a los patrimonios de Bogotá D.C.</t>
  </si>
  <si>
    <t>1 - Gestionar el 100 Porciento de las acciones asociadas a la implementación de los PEMP adoptados, a corto plazo</t>
  </si>
  <si>
    <t>2 - Desarrollar 2 Instrumento(s) para la protección, conservación y sostenibilidad de los patrimonios</t>
  </si>
  <si>
    <t>8136-Desarrollo de acciones para la gestión del patrimonio arqueológico de Bogotá D.C.</t>
  </si>
  <si>
    <t>1 - Implementar el 100 Porciento de las acciones a corto plazo definidas en el Plan de Manejo Arqueológico de Bogotá</t>
  </si>
  <si>
    <t>8144-Desarrollo de procesos de valoración, identificación, documentación y registro de prácticas y manifestaciones del patrimonio vivo en Bogotá D.C.</t>
  </si>
  <si>
    <t>1 - Implementar 1 Proceso(s) de valoración, identificación, documentación y registro del Patrimonio Vivo asociado espacios culturales y los diversos campos del patrimonio cultural inmaterial</t>
  </si>
  <si>
    <t>2 - Implementar 2 Proceso(s) de valoración, identificación, documentación y registro del Patrimonio Vivo con enfoque territorial y poblacional</t>
  </si>
  <si>
    <t>8171-Implementación de procesos de valoración para el inventario del patrimonio cultural material en Bogotá D.C.</t>
  </si>
  <si>
    <t>1 - Desarrollar 4 Proceso(s) de valoración asociados a grupos de bienes de interés cultural, en el marco de la estructura Integradora de Patrimonios.</t>
  </si>
  <si>
    <t>2169 - Implementar el 100 % de las fases iniciales del Parque Arqueológico y del Patrimonio Cultural de Usme y su modelo de gestión, conforme al Plan de Manejo Arqueológico como parte del proyecto del nodo de equipamientos rurales, en el contexto de la Estructura Integradora de Patrimonios</t>
  </si>
  <si>
    <t>4093 - Fases iniciales implementadas</t>
  </si>
  <si>
    <t>2 - Implementar el 100 Porciento de las acciones a corto plazo de los programas estratégicos del Plan de Manejo Arqueológico de Hacienda El Carmen</t>
  </si>
  <si>
    <t>2172 - Realizar 7000 Asistencia(s) técnicas para la protección del patrimonio cultural material de la ciudad en el marco de las estrategias relacionadas con la Estructura Integradora de los Patrimonios</t>
  </si>
  <si>
    <t xml:space="preserve">4096 - Programa de acompañamiento técnico y normativo a la ciudadanía para la protección y conservación del patrimonio cultural material de </t>
  </si>
  <si>
    <t>8161-Mejoramiento de la capacidad institucional para la atención de trámites y servicios orientados a la intervención, protección y conservación del patrimonio cultural material de Bogotá D.C.</t>
  </si>
  <si>
    <t>1 - Realizar 7000 Asistencia(s) para la protección del patrimonio cultural material de la ciudad, en el marco de las estrategias relacionadas con la Estructura Integradora de los Patrimonios.</t>
  </si>
  <si>
    <t>5 - Bogotá confía en su gobierno</t>
  </si>
  <si>
    <t>33 - Fortalecimiento institucional para un gobierno confiable</t>
  </si>
  <si>
    <t>2294 - Fortalecer la gestión institucional de 6 Entidad(es) distritales del sector Cultura Recreación y Deporte con mejor infraestructura recursos físicos tecnológicos y un talento humano más cualificado y consciente de su papel como servidores públicos, que favorezca un modelo de relacionamiento integral con la ciudadanía</t>
  </si>
  <si>
    <t>(K)</t>
  </si>
  <si>
    <t>4218 - Entidades distritales fortalecidas</t>
  </si>
  <si>
    <t>7989-Fortalecimiento de la eficiencia administrativa del Instituto Distrital de Patrimonio Cultural de Bogotá D.C.</t>
  </si>
  <si>
    <t>1 - Implementar el 100 Porciento del plan de sostenibilidad del modelo integrado de planeación y gestión.</t>
  </si>
  <si>
    <t xml:space="preserve">Constante </t>
  </si>
  <si>
    <t>2 - Administrar el 100 Porciento de las sedes institucionales.</t>
  </si>
  <si>
    <t>Reporte de gestión e inversión por Entidad</t>
  </si>
  <si>
    <t>Recursos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</si>
</sst>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$\ #,##0.00"/>
  </numFmts>
  <fonts count="10">
    <font>
      <sz val="11"/>
      <color theme="1"/>
      <name val="Calibri"/>
      <family val="2"/>
      <scheme val="minor"/>
    </font>
    <font>
      <b/>
      <sz val="10"/>
      <color rgb="FF000000"/>
      <name val="SansSerif"/>
      <family val="2"/>
    </font>
    <font>
      <sz val="10"/>
      <color rgb="FF000000"/>
      <name val="SansSerif"/>
      <family val="2"/>
    </font>
    <font>
      <b/>
      <sz val="9"/>
      <color rgb="FF000000"/>
      <name val="SansSerif"/>
      <family val="2"/>
    </font>
    <font>
      <sz val="9"/>
      <color rgb="FF000000"/>
      <name val="SansSerif"/>
      <family val="2"/>
    </font>
    <font>
      <sz val="7"/>
      <color rgb="FF000000"/>
      <name val="SansSerif"/>
      <family val="2"/>
    </font>
    <font>
      <sz val="11"/>
      <color theme="1"/>
      <name val="Calibri"/>
      <family val="2"/>
      <scheme val="minor"/>
    </font>
    <font>
      <sz val="11"/>
      <color rgb="FF000000"/>
      <name val="SansSerif"/>
      <family val="2"/>
    </font>
    <font>
      <b/>
      <sz val="11"/>
      <color rgb="FF000000"/>
      <name val="SansSerif"/>
    </font>
    <font>
      <b/>
      <sz val="9"/>
      <color rgb="FF000000"/>
      <name val="SansSerif"/>
    </font>
  </fonts>
  <fills count="4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CFDFF9"/>
      </patternFill>
    </fill>
    <fill>
      <patternFill patternType="solid">
        <fgColor rgb="FFCFDFF9"/>
      </patternFill>
    </fill>
    <fill>
      <patternFill patternType="solid">
        <fgColor rgb="FFCFDFF9"/>
      </patternFill>
    </fill>
    <fill>
      <patternFill patternType="solid">
        <fgColor rgb="FFCFDFF9"/>
      </patternFill>
    </fill>
    <fill>
      <patternFill patternType="solid">
        <fgColor rgb="FFD8EDEF"/>
      </patternFill>
    </fill>
    <fill>
      <patternFill patternType="solid">
        <fgColor rgb="FFD8EDEF"/>
      </patternFill>
    </fill>
    <fill>
      <patternFill patternType="solid">
        <fgColor rgb="FFD8EDEF"/>
      </patternFill>
    </fill>
    <fill>
      <patternFill patternType="solid">
        <fgColor rgb="FFD8EDEF"/>
      </patternFill>
    </fill>
    <fill>
      <patternFill patternType="solid">
        <fgColor rgb="FFFFF2CC"/>
      </patternFill>
    </fill>
    <fill>
      <patternFill patternType="solid">
        <fgColor rgb="FFFFF2CC"/>
      </patternFill>
    </fill>
    <fill>
      <patternFill patternType="solid">
        <fgColor rgb="FFFFF2CC"/>
      </patternFill>
    </fill>
    <fill>
      <patternFill patternType="solid">
        <fgColor rgb="FFFFF2CC"/>
      </patternFill>
    </fill>
    <fill>
      <patternFill patternType="solid">
        <fgColor rgb="FFC6E0B4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CE4D6"/>
      </patternFill>
    </fill>
    <fill>
      <patternFill patternType="solid">
        <fgColor rgb="FFFCE4D6"/>
      </patternFill>
    </fill>
    <fill>
      <patternFill patternType="solid">
        <fgColor rgb="FFFCE4D6"/>
      </patternFill>
    </fill>
    <fill>
      <patternFill patternType="solid">
        <fgColor rgb="FFFCE4D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01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0" fillId="3" borderId="1" xfId="0" applyNumberFormat="1" applyFont="1" applyFill="1" applyBorder="1" applyAlignment="1" applyProtection="1">
      <alignment wrapText="1"/>
      <protection locked="0"/>
    </xf>
    <xf numFmtId="0" fontId="0" fillId="29" borderId="9" xfId="0" applyNumberFormat="1" applyFont="1" applyFill="1" applyBorder="1" applyAlignment="1" applyProtection="1">
      <alignment wrapText="1"/>
      <protection locked="0"/>
    </xf>
    <xf numFmtId="0" fontId="0" fillId="2" borderId="1" xfId="0" applyNumberFormat="1" applyFont="1" applyFill="1" applyBorder="1" applyAlignment="1" applyProtection="1">
      <alignment wrapText="1"/>
      <protection locked="0"/>
    </xf>
    <xf numFmtId="9" fontId="0" fillId="2" borderId="0" xfId="1" applyFont="1" applyFill="1" applyBorder="1" applyAlignment="1" applyProtection="1">
      <alignment wrapText="1"/>
      <protection locked="0"/>
    </xf>
    <xf numFmtId="9" fontId="0" fillId="2" borderId="1" xfId="1" applyFont="1" applyFill="1" applyBorder="1" applyAlignment="1" applyProtection="1">
      <alignment wrapText="1"/>
      <protection locked="0"/>
    </xf>
    <xf numFmtId="9" fontId="0" fillId="0" borderId="0" xfId="1" applyFont="1"/>
    <xf numFmtId="0" fontId="1" fillId="46" borderId="2" xfId="0" applyNumberFormat="1" applyFont="1" applyFill="1" applyBorder="1" applyAlignment="1" applyProtection="1">
      <alignment horizontal="left" vertical="center" wrapText="1"/>
    </xf>
    <xf numFmtId="0" fontId="1" fillId="46" borderId="2" xfId="0" applyNumberFormat="1" applyFont="1" applyFill="1" applyBorder="1" applyAlignment="1" applyProtection="1">
      <alignment horizontal="center" vertical="center" wrapText="1"/>
    </xf>
    <xf numFmtId="0" fontId="2" fillId="46" borderId="2" xfId="0" applyNumberFormat="1" applyFont="1" applyFill="1" applyBorder="1" applyAlignment="1" applyProtection="1">
      <alignment horizontal="left" vertical="top" wrapText="1"/>
    </xf>
    <xf numFmtId="0" fontId="0" fillId="3" borderId="1" xfId="0" applyNumberFormat="1" applyFont="1" applyFill="1" applyBorder="1" applyAlignment="1" applyProtection="1">
      <alignment wrapText="1"/>
      <protection locked="0"/>
    </xf>
    <xf numFmtId="0" fontId="1" fillId="4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NumberFormat="1" applyFont="1" applyFill="1" applyBorder="1" applyAlignment="1" applyProtection="1">
      <alignment horizontal="center" vertical="center" wrapText="1"/>
    </xf>
    <xf numFmtId="0" fontId="4" fillId="9" borderId="2" xfId="0" applyNumberFormat="1" applyFont="1" applyFill="1" applyBorder="1" applyAlignment="1" applyProtection="1">
      <alignment horizontal="left" vertical="top" wrapText="1"/>
    </xf>
    <xf numFmtId="164" fontId="3" fillId="7" borderId="2" xfId="0" applyNumberFormat="1" applyFont="1" applyFill="1" applyBorder="1" applyAlignment="1" applyProtection="1">
      <alignment horizontal="right" vertical="center" wrapText="1"/>
    </xf>
    <xf numFmtId="10" fontId="3" fillId="8" borderId="2" xfId="1" applyNumberFormat="1" applyFont="1" applyFill="1" applyBorder="1" applyAlignment="1" applyProtection="1">
      <alignment horizontal="right" vertical="center" wrapText="1"/>
    </xf>
    <xf numFmtId="0" fontId="3" fillId="10" borderId="2" xfId="0" applyNumberFormat="1" applyFont="1" applyFill="1" applyBorder="1" applyAlignment="1" applyProtection="1">
      <alignment horizontal="left" vertical="center" wrapText="1"/>
    </xf>
    <xf numFmtId="164" fontId="3" fillId="11" borderId="2" xfId="0" applyNumberFormat="1" applyFont="1" applyFill="1" applyBorder="1" applyAlignment="1" applyProtection="1">
      <alignment horizontal="right" vertical="center" wrapText="1"/>
    </xf>
    <xf numFmtId="10" fontId="3" fillId="12" borderId="2" xfId="1" applyNumberFormat="1" applyFont="1" applyFill="1" applyBorder="1" applyAlignment="1" applyProtection="1">
      <alignment horizontal="right" vertical="center" wrapText="1"/>
    </xf>
    <xf numFmtId="0" fontId="4" fillId="13" borderId="2" xfId="0" applyNumberFormat="1" applyFont="1" applyFill="1" applyBorder="1" applyAlignment="1" applyProtection="1">
      <alignment horizontal="left" vertical="top" wrapText="1"/>
    </xf>
    <xf numFmtId="0" fontId="3" fillId="6" borderId="2" xfId="0" applyNumberFormat="1" applyFont="1" applyFill="1" applyBorder="1" applyAlignment="1" applyProtection="1">
      <alignment horizontal="left" vertical="center" wrapText="1"/>
    </xf>
    <xf numFmtId="0" fontId="4" fillId="23" borderId="4" xfId="0" applyNumberFormat="1" applyFont="1" applyFill="1" applyBorder="1" applyAlignment="1" applyProtection="1">
      <alignment horizontal="center" vertical="center" wrapText="1"/>
    </xf>
    <xf numFmtId="0" fontId="4" fillId="24" borderId="5" xfId="0" applyNumberFormat="1" applyFont="1" applyFill="1" applyBorder="1" applyAlignment="1" applyProtection="1">
      <alignment horizontal="center" vertical="center" wrapText="1"/>
    </xf>
    <xf numFmtId="0" fontId="4" fillId="25" borderId="6" xfId="0" applyNumberFormat="1" applyFont="1" applyFill="1" applyBorder="1" applyAlignment="1" applyProtection="1">
      <alignment horizontal="center" vertical="center" wrapText="1"/>
    </xf>
    <xf numFmtId="0" fontId="4" fillId="20" borderId="1" xfId="0" applyNumberFormat="1" applyFont="1" applyFill="1" applyBorder="1" applyAlignment="1" applyProtection="1">
      <alignment horizontal="center" vertical="center" wrapText="1"/>
    </xf>
    <xf numFmtId="0" fontId="4" fillId="21" borderId="1" xfId="0" applyNumberFormat="1" applyFont="1" applyFill="1" applyBorder="1" applyAlignment="1" applyProtection="1">
      <alignment horizontal="left" vertical="center" wrapText="1"/>
    </xf>
    <xf numFmtId="0" fontId="4" fillId="22" borderId="3" xfId="0" applyNumberFormat="1" applyFont="1" applyFill="1" applyBorder="1" applyAlignment="1" applyProtection="1">
      <alignment horizontal="center" vertical="center" wrapText="1"/>
    </xf>
    <xf numFmtId="0" fontId="4" fillId="17" borderId="2" xfId="0" applyNumberFormat="1" applyFont="1" applyFill="1" applyBorder="1" applyAlignment="1" applyProtection="1">
      <alignment horizontal="left" vertical="top" wrapText="1"/>
    </xf>
    <xf numFmtId="164" fontId="3" fillId="15" borderId="2" xfId="0" applyNumberFormat="1" applyFont="1" applyFill="1" applyBorder="1" applyAlignment="1" applyProtection="1">
      <alignment horizontal="right" vertical="center" wrapText="1"/>
    </xf>
    <xf numFmtId="10" fontId="3" fillId="16" borderId="2" xfId="1" applyNumberFormat="1" applyFont="1" applyFill="1" applyBorder="1" applyAlignment="1" applyProtection="1">
      <alignment horizontal="right" vertical="center" wrapText="1"/>
    </xf>
    <xf numFmtId="0" fontId="3" fillId="18" borderId="2" xfId="0" applyNumberFormat="1" applyFont="1" applyFill="1" applyBorder="1" applyAlignment="1" applyProtection="1">
      <alignment horizontal="left" vertical="center" wrapText="1"/>
    </xf>
    <xf numFmtId="0" fontId="4" fillId="19" borderId="2" xfId="0" applyNumberFormat="1" applyFont="1" applyFill="1" applyBorder="1" applyAlignment="1" applyProtection="1">
      <alignment horizontal="left" vertical="top" wrapText="1"/>
    </xf>
    <xf numFmtId="0" fontId="3" fillId="14" borderId="2" xfId="0" applyNumberFormat="1" applyFont="1" applyFill="1" applyBorder="1" applyAlignment="1" applyProtection="1">
      <alignment horizontal="left" vertical="center" wrapText="1"/>
    </xf>
    <xf numFmtId="0" fontId="0" fillId="30" borderId="10" xfId="0" applyNumberFormat="1" applyFont="1" applyFill="1" applyBorder="1" applyAlignment="1" applyProtection="1">
      <alignment wrapText="1"/>
      <protection locked="0"/>
    </xf>
    <xf numFmtId="0" fontId="4" fillId="26" borderId="7" xfId="0" applyNumberFormat="1" applyFont="1" applyFill="1" applyBorder="1" applyAlignment="1" applyProtection="1">
      <alignment horizontal="center" vertical="center" wrapText="1"/>
    </xf>
    <xf numFmtId="4" fontId="4" fillId="27" borderId="8" xfId="0" applyNumberFormat="1" applyFont="1" applyFill="1" applyBorder="1" applyAlignment="1" applyProtection="1">
      <alignment horizontal="center" vertical="center" wrapText="1"/>
    </xf>
    <xf numFmtId="4" fontId="4" fillId="28" borderId="1" xfId="0" applyNumberFormat="1" applyFont="1" applyFill="1" applyBorder="1" applyAlignment="1" applyProtection="1">
      <alignment horizontal="center" vertical="center" wrapText="1"/>
    </xf>
    <xf numFmtId="0" fontId="0" fillId="29" borderId="3" xfId="0" applyNumberFormat="1" applyFont="1" applyFill="1" applyBorder="1" applyAlignment="1" applyProtection="1">
      <alignment wrapText="1"/>
      <protection locked="0"/>
    </xf>
    <xf numFmtId="0" fontId="0" fillId="29" borderId="9" xfId="0" applyNumberFormat="1" applyFont="1" applyFill="1" applyBorder="1" applyAlignment="1" applyProtection="1">
      <alignment wrapText="1"/>
      <protection locked="0"/>
    </xf>
    <xf numFmtId="9" fontId="4" fillId="27" borderId="8" xfId="1" applyFont="1" applyFill="1" applyBorder="1" applyAlignment="1" applyProtection="1">
      <alignment horizontal="center" vertical="center" wrapText="1"/>
    </xf>
    <xf numFmtId="4" fontId="9" fillId="48" borderId="8" xfId="0" applyNumberFormat="1" applyFont="1" applyFill="1" applyBorder="1" applyAlignment="1" applyProtection="1">
      <alignment horizontal="center" vertical="center" wrapText="1"/>
    </xf>
    <xf numFmtId="10" fontId="4" fillId="28" borderId="1" xfId="1" applyNumberFormat="1" applyFont="1" applyFill="1" applyBorder="1" applyAlignment="1" applyProtection="1">
      <alignment horizontal="center" vertical="center" wrapText="1"/>
    </xf>
    <xf numFmtId="0" fontId="4" fillId="35" borderId="1" xfId="0" applyNumberFormat="1" applyFont="1" applyFill="1" applyBorder="1" applyAlignment="1" applyProtection="1">
      <alignment horizontal="left" vertical="top" wrapText="1"/>
    </xf>
    <xf numFmtId="0" fontId="3" fillId="31" borderId="9" xfId="0" applyNumberFormat="1" applyFont="1" applyFill="1" applyBorder="1" applyAlignment="1" applyProtection="1">
      <alignment horizontal="center" vertical="center" wrapText="1"/>
    </xf>
    <xf numFmtId="4" fontId="4" fillId="32" borderId="9" xfId="0" applyNumberFormat="1" applyFont="1" applyFill="1" applyBorder="1" applyAlignment="1" applyProtection="1">
      <alignment horizontal="center" vertical="center" wrapText="1"/>
    </xf>
    <xf numFmtId="4" fontId="9" fillId="32" borderId="9" xfId="0" applyNumberFormat="1" applyFont="1" applyFill="1" applyBorder="1" applyAlignment="1" applyProtection="1">
      <alignment horizontal="center" vertical="center" wrapText="1"/>
    </xf>
    <xf numFmtId="0" fontId="4" fillId="33" borderId="9" xfId="0" applyNumberFormat="1" applyFont="1" applyFill="1" applyBorder="1" applyAlignment="1" applyProtection="1">
      <alignment horizontal="center" vertical="center" wrapText="1"/>
    </xf>
    <xf numFmtId="10" fontId="4" fillId="34" borderId="7" xfId="1" applyNumberFormat="1" applyFont="1" applyFill="1" applyBorder="1" applyAlignment="1" applyProtection="1">
      <alignment horizontal="center" vertical="center" wrapText="1"/>
    </xf>
    <xf numFmtId="10" fontId="4" fillId="43" borderId="2" xfId="1" applyNumberFormat="1" applyFont="1" applyFill="1" applyBorder="1" applyAlignment="1" applyProtection="1">
      <alignment horizontal="right" vertical="center" wrapText="1"/>
    </xf>
    <xf numFmtId="4" fontId="9" fillId="48" borderId="2" xfId="0" applyNumberFormat="1" applyFont="1" applyFill="1" applyBorder="1" applyAlignment="1" applyProtection="1">
      <alignment horizontal="right" vertical="center" wrapText="1"/>
    </xf>
    <xf numFmtId="10" fontId="4" fillId="48" borderId="2" xfId="1" applyNumberFormat="1" applyFont="1" applyFill="1" applyBorder="1" applyAlignment="1" applyProtection="1">
      <alignment horizontal="right" vertical="center" wrapText="1"/>
    </xf>
    <xf numFmtId="0" fontId="4" fillId="44" borderId="2" xfId="0" applyNumberFormat="1" applyFont="1" applyFill="1" applyBorder="1" applyAlignment="1" applyProtection="1">
      <alignment horizontal="right" vertical="center" wrapText="1"/>
    </xf>
    <xf numFmtId="0" fontId="3" fillId="45" borderId="12" xfId="0" applyNumberFormat="1" applyFont="1" applyFill="1" applyBorder="1" applyAlignment="1" applyProtection="1">
      <alignment horizontal="left" vertical="center" wrapText="1"/>
    </xf>
    <xf numFmtId="0" fontId="5" fillId="41" borderId="2" xfId="0" applyNumberFormat="1" applyFont="1" applyFill="1" applyBorder="1" applyAlignment="1" applyProtection="1">
      <alignment horizontal="left" vertical="center" wrapText="1"/>
    </xf>
    <xf numFmtId="0" fontId="4" fillId="42" borderId="2" xfId="0" applyNumberFormat="1" applyFont="1" applyFill="1" applyBorder="1" applyAlignment="1" applyProtection="1">
      <alignment horizontal="left" vertical="center" wrapText="1"/>
    </xf>
    <xf numFmtId="4" fontId="4" fillId="48" borderId="2" xfId="0" applyNumberFormat="1" applyFont="1" applyFill="1" applyBorder="1" applyAlignment="1" applyProtection="1">
      <alignment horizontal="right" vertical="center" wrapText="1"/>
    </xf>
    <xf numFmtId="0" fontId="4" fillId="39" borderId="2" xfId="0" applyNumberFormat="1" applyFont="1" applyFill="1" applyBorder="1" applyAlignment="1" applyProtection="1">
      <alignment horizontal="left" vertical="top" wrapText="1"/>
    </xf>
    <xf numFmtId="164" fontId="3" fillId="37" borderId="2" xfId="0" applyNumberFormat="1" applyFont="1" applyFill="1" applyBorder="1" applyAlignment="1" applyProtection="1">
      <alignment horizontal="right" vertical="center" wrapText="1"/>
    </xf>
    <xf numFmtId="10" fontId="3" fillId="38" borderId="2" xfId="1" applyNumberFormat="1" applyFont="1" applyFill="1" applyBorder="1" applyAlignment="1" applyProtection="1">
      <alignment horizontal="right" vertical="center" wrapText="1"/>
    </xf>
    <xf numFmtId="0" fontId="3" fillId="40" borderId="11" xfId="0" applyNumberFormat="1" applyFont="1" applyFill="1" applyBorder="1" applyAlignment="1" applyProtection="1">
      <alignment horizontal="left" vertical="center" wrapText="1"/>
    </xf>
    <xf numFmtId="164" fontId="8" fillId="47" borderId="2" xfId="0" applyNumberFormat="1" applyFont="1" applyFill="1" applyBorder="1" applyAlignment="1" applyProtection="1">
      <alignment horizontal="right" vertical="center" wrapText="1"/>
    </xf>
    <xf numFmtId="0" fontId="3" fillId="36" borderId="2" xfId="0" applyNumberFormat="1" applyFont="1" applyFill="1" applyBorder="1" applyAlignment="1" applyProtection="1">
      <alignment horizontal="left" vertical="center" wrapText="1"/>
    </xf>
    <xf numFmtId="10" fontId="3" fillId="16" borderId="13" xfId="1" applyNumberFormat="1" applyFont="1" applyFill="1" applyBorder="1" applyAlignment="1" applyProtection="1">
      <alignment horizontal="right" vertical="center" wrapText="1"/>
    </xf>
    <xf numFmtId="10" fontId="3" fillId="16" borderId="14" xfId="1" applyNumberFormat="1" applyFont="1" applyFill="1" applyBorder="1" applyAlignment="1" applyProtection="1">
      <alignment horizontal="right" vertical="center" wrapText="1"/>
    </xf>
    <xf numFmtId="10" fontId="3" fillId="16" borderId="15" xfId="1" applyNumberFormat="1" applyFont="1" applyFill="1" applyBorder="1" applyAlignment="1" applyProtection="1">
      <alignment horizontal="right" vertical="center" wrapText="1"/>
    </xf>
    <xf numFmtId="0" fontId="4" fillId="9" borderId="13" xfId="0" applyNumberFormat="1" applyFont="1" applyFill="1" applyBorder="1" applyAlignment="1" applyProtection="1">
      <alignment horizontal="left" vertical="top" wrapText="1"/>
    </xf>
    <xf numFmtId="0" fontId="4" fillId="9" borderId="14" xfId="0" applyNumberFormat="1" applyFont="1" applyFill="1" applyBorder="1" applyAlignment="1" applyProtection="1">
      <alignment horizontal="left" vertical="top" wrapText="1"/>
    </xf>
    <xf numFmtId="0" fontId="4" fillId="9" borderId="15" xfId="0" applyNumberFormat="1" applyFont="1" applyFill="1" applyBorder="1" applyAlignment="1" applyProtection="1">
      <alignment horizontal="left" vertical="top" wrapText="1"/>
    </xf>
    <xf numFmtId="164" fontId="3" fillId="7" borderId="13" xfId="0" applyNumberFormat="1" applyFont="1" applyFill="1" applyBorder="1" applyAlignment="1" applyProtection="1">
      <alignment horizontal="right" vertical="center" wrapText="1"/>
    </xf>
    <xf numFmtId="164" fontId="3" fillId="7" borderId="14" xfId="0" applyNumberFormat="1" applyFont="1" applyFill="1" applyBorder="1" applyAlignment="1" applyProtection="1">
      <alignment horizontal="right" vertical="center" wrapText="1"/>
    </xf>
    <xf numFmtId="164" fontId="3" fillId="7" borderId="15" xfId="0" applyNumberFormat="1" applyFont="1" applyFill="1" applyBorder="1" applyAlignment="1" applyProtection="1">
      <alignment horizontal="right" vertical="center" wrapText="1"/>
    </xf>
    <xf numFmtId="164" fontId="3" fillId="11" borderId="13" xfId="0" applyNumberFormat="1" applyFont="1" applyFill="1" applyBorder="1" applyAlignment="1" applyProtection="1">
      <alignment horizontal="right" vertical="center" wrapText="1"/>
    </xf>
    <xf numFmtId="164" fontId="3" fillId="11" borderId="14" xfId="0" applyNumberFormat="1" applyFont="1" applyFill="1" applyBorder="1" applyAlignment="1" applyProtection="1">
      <alignment horizontal="right" vertical="center" wrapText="1"/>
    </xf>
    <xf numFmtId="164" fontId="3" fillId="11" borderId="15" xfId="0" applyNumberFormat="1" applyFont="1" applyFill="1" applyBorder="1" applyAlignment="1" applyProtection="1">
      <alignment horizontal="right" vertical="center" wrapText="1"/>
    </xf>
    <xf numFmtId="10" fontId="3" fillId="12" borderId="13" xfId="1" applyNumberFormat="1" applyFont="1" applyFill="1" applyBorder="1" applyAlignment="1" applyProtection="1">
      <alignment horizontal="right" vertical="center" wrapText="1"/>
    </xf>
    <xf numFmtId="10" fontId="3" fillId="12" borderId="14" xfId="1" applyNumberFormat="1" applyFont="1" applyFill="1" applyBorder="1" applyAlignment="1" applyProtection="1">
      <alignment horizontal="right" vertical="center" wrapText="1"/>
    </xf>
    <xf numFmtId="10" fontId="3" fillId="12" borderId="15" xfId="1" applyNumberFormat="1" applyFont="1" applyFill="1" applyBorder="1" applyAlignment="1" applyProtection="1">
      <alignment horizontal="right" vertical="center" wrapText="1"/>
    </xf>
    <xf numFmtId="0" fontId="4" fillId="13" borderId="13" xfId="0" applyNumberFormat="1" applyFont="1" applyFill="1" applyBorder="1" applyAlignment="1" applyProtection="1">
      <alignment horizontal="left" vertical="top" wrapText="1"/>
    </xf>
    <xf numFmtId="0" fontId="4" fillId="13" borderId="14" xfId="0" applyNumberFormat="1" applyFont="1" applyFill="1" applyBorder="1" applyAlignment="1" applyProtection="1">
      <alignment horizontal="left" vertical="top" wrapText="1"/>
    </xf>
    <xf numFmtId="0" fontId="4" fillId="13" borderId="15" xfId="0" applyNumberFormat="1" applyFont="1" applyFill="1" applyBorder="1" applyAlignment="1" applyProtection="1">
      <alignment horizontal="left" vertical="top" wrapText="1"/>
    </xf>
    <xf numFmtId="10" fontId="3" fillId="8" borderId="13" xfId="1" applyNumberFormat="1" applyFont="1" applyFill="1" applyBorder="1" applyAlignment="1" applyProtection="1">
      <alignment horizontal="right" vertical="center" wrapText="1"/>
    </xf>
    <xf numFmtId="10" fontId="3" fillId="8" borderId="14" xfId="1" applyNumberFormat="1" applyFont="1" applyFill="1" applyBorder="1" applyAlignment="1" applyProtection="1">
      <alignment horizontal="right" vertical="center" wrapText="1"/>
    </xf>
    <xf numFmtId="10" fontId="3" fillId="8" borderId="15" xfId="1" applyNumberFormat="1" applyFont="1" applyFill="1" applyBorder="1" applyAlignment="1" applyProtection="1">
      <alignment horizontal="right" vertical="center" wrapText="1"/>
    </xf>
    <xf numFmtId="10" fontId="4" fillId="27" borderId="8" xfId="1" applyNumberFormat="1" applyFont="1" applyFill="1" applyBorder="1" applyAlignment="1" applyProtection="1">
      <alignment horizontal="center" vertical="center" wrapText="1"/>
    </xf>
    <xf numFmtId="10" fontId="4" fillId="28" borderId="3" xfId="1" applyNumberFormat="1" applyFont="1" applyFill="1" applyBorder="1" applyAlignment="1" applyProtection="1">
      <alignment horizontal="center" vertical="center" wrapText="1"/>
    </xf>
    <xf numFmtId="10" fontId="4" fillId="28" borderId="10" xfId="1" applyNumberFormat="1" applyFont="1" applyFill="1" applyBorder="1" applyAlignment="1" applyProtection="1">
      <alignment horizontal="center" vertical="center" wrapText="1"/>
    </xf>
    <xf numFmtId="10" fontId="4" fillId="28" borderId="16" xfId="1" applyNumberFormat="1" applyFont="1" applyFill="1" applyBorder="1" applyAlignment="1" applyProtection="1">
      <alignment horizontal="center" vertical="center" wrapText="1"/>
    </xf>
    <xf numFmtId="10" fontId="4" fillId="28" borderId="9" xfId="1" applyNumberFormat="1" applyFont="1" applyFill="1" applyBorder="1" applyAlignment="1" applyProtection="1">
      <alignment horizontal="center" vertical="center" wrapText="1"/>
    </xf>
    <xf numFmtId="10" fontId="4" fillId="28" borderId="8" xfId="1" applyNumberFormat="1" applyFont="1" applyFill="1" applyBorder="1" applyAlignment="1" applyProtection="1">
      <alignment horizontal="center" vertical="center" wrapText="1"/>
    </xf>
    <xf numFmtId="10" fontId="4" fillId="28" borderId="6" xfId="1" applyNumberFormat="1" applyFont="1" applyFill="1" applyBorder="1" applyAlignment="1" applyProtection="1">
      <alignment horizontal="center" vertical="center" wrapText="1"/>
    </xf>
    <xf numFmtId="10" fontId="4" fillId="28" borderId="17" xfId="1" applyNumberFormat="1" applyFont="1" applyFill="1" applyBorder="1" applyAlignment="1" applyProtection="1">
      <alignment horizontal="center" vertical="center" wrapText="1"/>
    </xf>
    <xf numFmtId="10" fontId="4" fillId="28" borderId="18" xfId="1" applyNumberFormat="1" applyFont="1" applyFill="1" applyBorder="1" applyAlignment="1" applyProtection="1">
      <alignment horizontal="center" vertical="center" wrapText="1"/>
    </xf>
    <xf numFmtId="164" fontId="7" fillId="47" borderId="2" xfId="0" applyNumberFormat="1" applyFont="1" applyFill="1" applyBorder="1" applyAlignment="1" applyProtection="1">
      <alignment horizontal="right" vertical="center" wrapText="1"/>
    </xf>
    <xf numFmtId="4" fontId="4" fillId="48" borderId="8" xfId="0" applyNumberFormat="1" applyFont="1" applyFill="1" applyBorder="1" applyAlignment="1" applyProtection="1">
      <alignment horizontal="center" vertical="center" wrapText="1"/>
    </xf>
    <xf numFmtId="4" fontId="4" fillId="34" borderId="9" xfId="0" applyNumberFormat="1" applyFont="1" applyFill="1" applyBorder="1" applyAlignment="1" applyProtection="1">
      <alignment horizontal="center" vertical="center" wrapText="1"/>
    </xf>
    <xf numFmtId="4" fontId="4" fillId="34" borderId="1" xfId="0" applyNumberFormat="1" applyFont="1" applyFill="1" applyBorder="1" applyAlignment="1" applyProtection="1">
      <alignment horizontal="center" vertical="center" wrapText="1"/>
    </xf>
    <xf numFmtId="4" fontId="4" fillId="34" borderId="8" xfId="0" applyNumberFormat="1" applyFont="1" applyFill="1" applyBorder="1" applyAlignment="1" applyProtection="1">
      <alignment horizontal="center" vertical="center" wrapText="1"/>
    </xf>
    <xf numFmtId="4" fontId="4" fillId="34" borderId="6" xfId="0" applyNumberFormat="1" applyFont="1" applyFill="1" applyBorder="1" applyAlignment="1" applyProtection="1">
      <alignment horizontal="center" vertical="center" wrapText="1"/>
    </xf>
    <xf numFmtId="4" fontId="4" fillId="34" borderId="17" xfId="0" applyNumberFormat="1" applyFont="1" applyFill="1" applyBorder="1" applyAlignment="1" applyProtection="1">
      <alignment horizontal="center" vertical="center" wrapText="1"/>
    </xf>
    <xf numFmtId="4" fontId="4" fillId="34" borderId="18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9</xdr:col>
      <xdr:colOff>428625</xdr:colOff>
      <xdr:row>3</xdr:row>
      <xdr:rowOff>0</xdr:rowOff>
    </xdr:to>
    <xdr:pic>
      <xdr:nvPicPr>
        <xdr:cNvPr id="165462762" name="Picture">
          <a:extLst>
            <a:ext uri="{FF2B5EF4-FFF2-40B4-BE49-F238E27FC236}">
              <a16:creationId xmlns:a16="http://schemas.microsoft.com/office/drawing/2014/main" id="{00000000-0008-0000-0000-0000EAC2DC0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72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D296"/>
  <sheetViews>
    <sheetView showGridLines="0" tabSelected="1" zoomScale="65" zoomScaleNormal="65" workbookViewId="0">
      <selection activeCell="BA16" sqref="BA16"/>
    </sheetView>
  </sheetViews>
  <sheetFormatPr baseColWidth="10" defaultColWidth="9.140625" defaultRowHeight="15"/>
  <cols>
    <col min="1" max="1" width="1.140625" customWidth="1"/>
    <col min="2" max="2" width="0.140625" customWidth="1"/>
    <col min="3" max="3" width="0.28515625" customWidth="1"/>
    <col min="4" max="4" width="3" customWidth="1"/>
    <col min="5" max="5" width="2" customWidth="1"/>
    <col min="6" max="6" width="1.28515625" customWidth="1"/>
    <col min="7" max="7" width="7.42578125" customWidth="1"/>
    <col min="8" max="8" width="1.7109375" customWidth="1"/>
    <col min="9" max="9" width="7.42578125" customWidth="1"/>
    <col min="10" max="10" width="6.7109375" customWidth="1"/>
    <col min="11" max="12" width="3.28515625" customWidth="1"/>
    <col min="13" max="13" width="2.42578125" customWidth="1"/>
    <col min="14" max="14" width="1.7109375" customWidth="1"/>
    <col min="15" max="15" width="2.140625" customWidth="1"/>
    <col min="16" max="16" width="1.7109375" customWidth="1"/>
    <col min="17" max="17" width="3.28515625" customWidth="1"/>
    <col min="18" max="18" width="5" customWidth="1"/>
    <col min="19" max="19" width="4.5703125" customWidth="1"/>
    <col min="20" max="20" width="3.28515625" customWidth="1"/>
    <col min="21" max="21" width="7.85546875" customWidth="1"/>
    <col min="22" max="22" width="1.42578125" customWidth="1"/>
    <col min="23" max="24" width="7.85546875" customWidth="1"/>
    <col min="25" max="25" width="1.7109375" customWidth="1"/>
    <col min="26" max="26" width="3.28515625" customWidth="1"/>
    <col min="27" max="27" width="7.85546875" customWidth="1"/>
    <col min="28" max="28" width="3.140625" customWidth="1"/>
    <col min="29" max="29" width="4.28515625" customWidth="1"/>
    <col min="30" max="30" width="7.85546875" customWidth="1"/>
    <col min="31" max="31" width="5.7109375" style="7" customWidth="1"/>
    <col min="32" max="32" width="0.140625" customWidth="1"/>
    <col min="33" max="33" width="1.42578125" style="7" customWidth="1"/>
    <col min="34" max="34" width="3.28515625" style="7" customWidth="1"/>
    <col min="35" max="35" width="3.28515625" customWidth="1"/>
    <col min="36" max="36" width="7.85546875" customWidth="1"/>
    <col min="37" max="37" width="0.140625" customWidth="1"/>
    <col min="38" max="38" width="1.28515625" customWidth="1"/>
    <col min="39" max="39" width="2.140625" customWidth="1"/>
    <col min="40" max="40" width="1.140625" customWidth="1"/>
    <col min="41" max="41" width="0.140625" customWidth="1"/>
    <col min="42" max="42" width="0.85546875" customWidth="1"/>
    <col min="43" max="43" width="0.140625" customWidth="1"/>
    <col min="44" max="45" width="7.85546875" customWidth="1"/>
    <col min="46" max="46" width="1.42578125" customWidth="1"/>
    <col min="47" max="47" width="1.85546875" customWidth="1"/>
    <col min="48" max="48" width="0.28515625" customWidth="1"/>
    <col min="49" max="49" width="1.28515625" customWidth="1"/>
    <col min="50" max="50" width="0.140625" customWidth="1"/>
    <col min="51" max="51" width="7.85546875" customWidth="1"/>
    <col min="52" max="52" width="2.42578125" customWidth="1"/>
    <col min="53" max="53" width="3.28515625" customWidth="1"/>
    <col min="54" max="54" width="7.140625" style="7" customWidth="1"/>
    <col min="55" max="55" width="3.7109375" style="7" customWidth="1"/>
    <col min="56" max="56" width="4" customWidth="1"/>
  </cols>
  <sheetData>
    <row r="1" spans="1:56" ht="47.1" customHeight="1">
      <c r="A1" s="1"/>
      <c r="B1" s="1"/>
      <c r="C1" s="11"/>
      <c r="D1" s="11"/>
      <c r="E1" s="11"/>
      <c r="F1" s="11"/>
      <c r="G1" s="11"/>
      <c r="H1" s="11"/>
      <c r="I1" s="1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5"/>
      <c r="AF1" s="1"/>
      <c r="AG1" s="5"/>
      <c r="AH1" s="5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5"/>
      <c r="BC1" s="5"/>
      <c r="BD1" s="1"/>
    </row>
    <row r="2" spans="1:56" ht="20.100000000000001" customHeight="1">
      <c r="A2" s="1"/>
      <c r="B2" s="1"/>
      <c r="C2" s="11"/>
      <c r="D2" s="11"/>
      <c r="E2" s="11"/>
      <c r="F2" s="11"/>
      <c r="G2" s="11"/>
      <c r="H2" s="11"/>
      <c r="I2" s="1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2" t="s">
        <v>0</v>
      </c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"/>
      <c r="AS2" s="1"/>
      <c r="AT2" s="1"/>
      <c r="AU2" s="1"/>
      <c r="AV2" s="1"/>
      <c r="AW2" s="1"/>
      <c r="AX2" s="1"/>
      <c r="AY2" s="1"/>
      <c r="AZ2" s="1"/>
      <c r="BA2" s="1"/>
      <c r="BB2" s="5"/>
      <c r="BC2" s="5"/>
      <c r="BD2" s="1"/>
    </row>
    <row r="3" spans="1:56" ht="12" customHeight="1">
      <c r="A3" s="1"/>
      <c r="B3" s="1"/>
      <c r="C3" s="11"/>
      <c r="D3" s="11"/>
      <c r="E3" s="11"/>
      <c r="F3" s="11"/>
      <c r="G3" s="11"/>
      <c r="H3" s="11"/>
      <c r="I3" s="1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2" t="s">
        <v>83</v>
      </c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"/>
      <c r="AS3" s="1"/>
      <c r="AT3" s="1"/>
      <c r="AU3" s="1"/>
      <c r="AV3" s="1"/>
      <c r="AW3" s="1"/>
      <c r="AX3" s="1"/>
      <c r="AY3" s="1"/>
      <c r="AZ3" s="1"/>
      <c r="BA3" s="1"/>
      <c r="BB3" s="5"/>
      <c r="BC3" s="5"/>
      <c r="BD3" s="1"/>
    </row>
    <row r="4" spans="1:56" ht="12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"/>
      <c r="AS4" s="1"/>
      <c r="AT4" s="1"/>
      <c r="AU4" s="1"/>
      <c r="AV4" s="1"/>
      <c r="AW4" s="1"/>
      <c r="AX4" s="1"/>
      <c r="AY4" s="1"/>
      <c r="AZ4" s="1"/>
      <c r="BA4" s="1"/>
      <c r="BB4" s="5"/>
      <c r="BC4" s="5"/>
      <c r="BD4" s="1"/>
    </row>
    <row r="5" spans="1:5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"/>
      <c r="AS5" s="1"/>
      <c r="AT5" s="1"/>
      <c r="AU5" s="1"/>
      <c r="AV5" s="1"/>
      <c r="AW5" s="1"/>
      <c r="AX5" s="1"/>
      <c r="AY5" s="1"/>
      <c r="AZ5" s="1"/>
      <c r="BA5" s="1"/>
      <c r="BB5" s="5"/>
      <c r="BC5" s="5"/>
      <c r="BD5" s="1"/>
    </row>
    <row r="6" spans="1:56" ht="1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3" t="s">
        <v>1</v>
      </c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5"/>
      <c r="BC6" s="5"/>
      <c r="BD6" s="1"/>
    </row>
    <row r="7" spans="1:56" ht="20.100000000000001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2" t="s">
        <v>2</v>
      </c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5"/>
      <c r="BC7" s="5"/>
      <c r="BD7" s="1"/>
    </row>
    <row r="8" spans="1:56" ht="15" customHeight="1">
      <c r="A8" s="1"/>
      <c r="B8" s="1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9">
        <v>2024</v>
      </c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1"/>
    </row>
    <row r="9" spans="1:56" ht="26.25" customHeight="1">
      <c r="A9" s="1"/>
      <c r="B9" s="1"/>
      <c r="C9" s="8" t="s">
        <v>3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9" t="s">
        <v>4</v>
      </c>
      <c r="V9" s="9"/>
      <c r="W9" s="9"/>
      <c r="X9" s="9"/>
      <c r="Y9" s="9" t="s">
        <v>5</v>
      </c>
      <c r="Z9" s="9"/>
      <c r="AA9" s="9"/>
      <c r="AB9" s="9"/>
      <c r="AC9" s="9"/>
      <c r="AD9" s="9"/>
      <c r="AE9" s="9" t="s">
        <v>6</v>
      </c>
      <c r="AF9" s="9"/>
      <c r="AG9" s="9"/>
      <c r="AH9" s="9"/>
      <c r="AI9" s="9" t="s">
        <v>7</v>
      </c>
      <c r="AJ9" s="9"/>
      <c r="AK9" s="9"/>
      <c r="AL9" s="9"/>
      <c r="AM9" s="9"/>
      <c r="AN9" s="9"/>
      <c r="AO9" s="9"/>
      <c r="AP9" s="9"/>
      <c r="AQ9" s="9"/>
      <c r="AR9" s="9"/>
      <c r="AS9" s="9" t="s">
        <v>6</v>
      </c>
      <c r="AT9" s="9"/>
      <c r="AU9" s="9"/>
      <c r="AV9" s="9" t="s">
        <v>8</v>
      </c>
      <c r="AW9" s="9"/>
      <c r="AX9" s="9"/>
      <c r="AY9" s="9"/>
      <c r="AZ9" s="9"/>
      <c r="BA9" s="9"/>
      <c r="BB9" s="9" t="s">
        <v>6</v>
      </c>
      <c r="BC9" s="9"/>
      <c r="BD9" s="1"/>
    </row>
    <row r="10" spans="1:56" ht="15" customHeight="1">
      <c r="A10" s="1"/>
      <c r="B10" s="1"/>
      <c r="C10" s="21" t="s">
        <v>9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15">
        <f>+U11</f>
        <v>3765.5172240000002</v>
      </c>
      <c r="V10" s="15"/>
      <c r="W10" s="15"/>
      <c r="X10" s="15"/>
      <c r="Y10" s="15">
        <f>+Y11</f>
        <v>3190.010984</v>
      </c>
      <c r="Z10" s="15"/>
      <c r="AA10" s="15"/>
      <c r="AB10" s="15"/>
      <c r="AC10" s="15"/>
      <c r="AD10" s="15"/>
      <c r="AE10" s="16">
        <f>+Y10/U10</f>
        <v>0.84716409306749729</v>
      </c>
      <c r="AF10" s="16"/>
      <c r="AG10" s="16"/>
      <c r="AH10" s="16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5">
        <f>+AV11</f>
        <v>1392.637383</v>
      </c>
      <c r="AW10" s="15"/>
      <c r="AX10" s="15"/>
      <c r="AY10" s="15"/>
      <c r="AZ10" s="15"/>
      <c r="BA10" s="15"/>
      <c r="BB10" s="16">
        <f>+AV10/U10</f>
        <v>0.36983959975640252</v>
      </c>
      <c r="BC10" s="16"/>
      <c r="BD10" s="1"/>
    </row>
    <row r="11" spans="1:56" ht="15" customHeight="1">
      <c r="A11" s="1"/>
      <c r="B11" s="1"/>
      <c r="C11" s="17" t="s">
        <v>10</v>
      </c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8">
        <f>+U12</f>
        <v>3765.5172240000002</v>
      </c>
      <c r="V11" s="18"/>
      <c r="W11" s="18"/>
      <c r="X11" s="18"/>
      <c r="Y11" s="18">
        <f>+Y12</f>
        <v>3190.010984</v>
      </c>
      <c r="Z11" s="18"/>
      <c r="AA11" s="18"/>
      <c r="AB11" s="18"/>
      <c r="AC11" s="18"/>
      <c r="AD11" s="18"/>
      <c r="AE11" s="19">
        <f>+Y11/U11</f>
        <v>0.84716409306749729</v>
      </c>
      <c r="AF11" s="19"/>
      <c r="AG11" s="19"/>
      <c r="AH11" s="19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18">
        <f>+AV12</f>
        <v>1392.637383</v>
      </c>
      <c r="AW11" s="18"/>
      <c r="AX11" s="18"/>
      <c r="AY11" s="18"/>
      <c r="AZ11" s="18"/>
      <c r="BA11" s="18"/>
      <c r="BB11" s="19">
        <f t="shared" ref="BB11:BB12" si="0">+AV11/U11</f>
        <v>0.36983959975640252</v>
      </c>
      <c r="BC11" s="19"/>
      <c r="BD11" s="1"/>
    </row>
    <row r="12" spans="1:56" ht="45.95" customHeight="1">
      <c r="A12" s="1"/>
      <c r="B12" s="1"/>
      <c r="C12" s="33" t="s">
        <v>11</v>
      </c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29">
        <f>+U33</f>
        <v>3765.5172240000002</v>
      </c>
      <c r="V12" s="29"/>
      <c r="W12" s="29"/>
      <c r="X12" s="29"/>
      <c r="Y12" s="29">
        <f>+Y33</f>
        <v>3190.010984</v>
      </c>
      <c r="Z12" s="29"/>
      <c r="AA12" s="29"/>
      <c r="AB12" s="29"/>
      <c r="AC12" s="29"/>
      <c r="AD12" s="29"/>
      <c r="AE12" s="30">
        <f>+Y12/U12</f>
        <v>0.84716409306749729</v>
      </c>
      <c r="AF12" s="30"/>
      <c r="AG12" s="30"/>
      <c r="AH12" s="30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9">
        <f>+AV33</f>
        <v>1392.637383</v>
      </c>
      <c r="AW12" s="29"/>
      <c r="AX12" s="29"/>
      <c r="AY12" s="29"/>
      <c r="AZ12" s="29"/>
      <c r="BA12" s="29"/>
      <c r="BB12" s="30">
        <f t="shared" si="0"/>
        <v>0.36983959975640252</v>
      </c>
      <c r="BC12" s="30"/>
      <c r="BD12" s="1"/>
    </row>
    <row r="13" spans="1:56" ht="15" customHeight="1">
      <c r="A13" s="1"/>
      <c r="B13" s="1"/>
      <c r="C13" s="31" t="s">
        <v>12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2" t="s">
        <v>13</v>
      </c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1"/>
    </row>
    <row r="14" spans="1:56" ht="20.100000000000001" customHeight="1">
      <c r="A14" s="1"/>
      <c r="B14" s="1"/>
      <c r="C14" s="1"/>
      <c r="D14" s="25" t="s">
        <v>14</v>
      </c>
      <c r="E14" s="25"/>
      <c r="F14" s="26" t="s">
        <v>15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1"/>
      <c r="AD14" s="1"/>
      <c r="AE14" s="5"/>
      <c r="AF14" s="1"/>
      <c r="AG14" s="5"/>
      <c r="AH14" s="5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5"/>
      <c r="BC14" s="5"/>
      <c r="BD14" s="1"/>
    </row>
    <row r="15" spans="1:56">
      <c r="A15" s="1"/>
      <c r="B15" s="1"/>
      <c r="C15" s="1"/>
      <c r="D15" s="1"/>
      <c r="E15" s="1"/>
      <c r="F15" s="1"/>
      <c r="G15" s="1"/>
      <c r="H15" s="1"/>
      <c r="I15" s="1"/>
      <c r="J15" s="1"/>
      <c r="K15" s="27" t="s">
        <v>16</v>
      </c>
      <c r="L15" s="27"/>
      <c r="M15" s="27"/>
      <c r="N15" s="27"/>
      <c r="O15" s="27"/>
      <c r="P15" s="27"/>
      <c r="Q15" s="27" t="s">
        <v>17</v>
      </c>
      <c r="R15" s="27"/>
      <c r="S15" s="27"/>
      <c r="T15" s="27"/>
      <c r="U15" s="27"/>
      <c r="V15" s="27" t="s">
        <v>18</v>
      </c>
      <c r="W15" s="27"/>
      <c r="X15" s="27"/>
      <c r="Y15" s="27"/>
      <c r="Z15" s="27"/>
      <c r="AA15" s="27" t="s">
        <v>19</v>
      </c>
      <c r="AB15" s="27"/>
      <c r="AC15" s="27"/>
      <c r="AD15" s="27"/>
      <c r="AE15" s="22" t="s">
        <v>20</v>
      </c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1"/>
      <c r="AY15" s="1"/>
      <c r="AZ15" s="1"/>
      <c r="BA15" s="1"/>
      <c r="BB15" s="5"/>
      <c r="BC15" s="5"/>
      <c r="BD15" s="1"/>
    </row>
    <row r="16" spans="1:56" ht="1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23"/>
      <c r="L16" s="23"/>
      <c r="M16" s="23"/>
      <c r="N16" s="23"/>
      <c r="O16" s="23"/>
      <c r="P16" s="23"/>
      <c r="Q16" s="24"/>
      <c r="R16" s="24"/>
      <c r="S16" s="24"/>
      <c r="T16" s="24"/>
      <c r="U16" s="24"/>
      <c r="V16" s="23"/>
      <c r="W16" s="23"/>
      <c r="X16" s="23"/>
      <c r="Y16" s="23"/>
      <c r="Z16" s="23"/>
      <c r="AA16" s="23"/>
      <c r="AB16" s="23"/>
      <c r="AC16" s="23"/>
      <c r="AD16" s="23"/>
      <c r="AE16" s="24" t="s">
        <v>21</v>
      </c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3" t="s">
        <v>22</v>
      </c>
      <c r="AQ16" s="23"/>
      <c r="AR16" s="23"/>
      <c r="AS16" s="23"/>
      <c r="AT16" s="23"/>
      <c r="AU16" s="23"/>
      <c r="AV16" s="23"/>
      <c r="AW16" s="23"/>
      <c r="AX16" s="1"/>
      <c r="AY16" s="1"/>
      <c r="AZ16" s="1"/>
      <c r="BA16" s="1"/>
      <c r="BB16" s="5"/>
      <c r="BC16" s="5"/>
      <c r="BD16" s="1"/>
    </row>
    <row r="17" spans="1:56" ht="0.9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35">
        <v>2024</v>
      </c>
      <c r="L17" s="35"/>
      <c r="M17" s="35"/>
      <c r="N17" s="35"/>
      <c r="O17" s="35"/>
      <c r="P17" s="35"/>
      <c r="Q17" s="36">
        <v>1</v>
      </c>
      <c r="R17" s="36"/>
      <c r="S17" s="36"/>
      <c r="T17" s="36"/>
      <c r="U17" s="36"/>
      <c r="V17" s="36">
        <v>1</v>
      </c>
      <c r="W17" s="36"/>
      <c r="X17" s="36"/>
      <c r="Y17" s="36"/>
      <c r="Z17" s="36"/>
      <c r="AA17" s="41">
        <v>0.64</v>
      </c>
      <c r="AB17" s="41"/>
      <c r="AC17" s="41"/>
      <c r="AD17" s="41"/>
      <c r="AE17" s="42">
        <f>+AA17/V17</f>
        <v>0.64</v>
      </c>
      <c r="AF17" s="42"/>
      <c r="AG17" s="42"/>
      <c r="AH17" s="42"/>
      <c r="AI17" s="42"/>
      <c r="AJ17" s="42"/>
      <c r="AK17" s="38"/>
      <c r="AL17" s="1"/>
      <c r="AM17" s="1"/>
      <c r="AN17" s="1"/>
      <c r="AO17" s="38"/>
      <c r="AP17" s="40">
        <f>+AE17</f>
        <v>0.64</v>
      </c>
      <c r="AQ17" s="40"/>
      <c r="AR17" s="40"/>
      <c r="AS17" s="40"/>
      <c r="AT17" s="1"/>
      <c r="AU17" s="1"/>
      <c r="AV17" s="1"/>
      <c r="AW17" s="1"/>
      <c r="AX17" s="39"/>
      <c r="AY17" s="1"/>
      <c r="AZ17" s="1"/>
      <c r="BA17" s="1"/>
      <c r="BB17" s="5"/>
      <c r="BC17" s="5"/>
      <c r="BD17" s="1"/>
    </row>
    <row r="18" spans="1:56" ht="12.9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35"/>
      <c r="L18" s="35"/>
      <c r="M18" s="35"/>
      <c r="N18" s="35"/>
      <c r="O18" s="35"/>
      <c r="P18" s="35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41"/>
      <c r="AB18" s="41"/>
      <c r="AC18" s="41"/>
      <c r="AD18" s="41"/>
      <c r="AE18" s="42"/>
      <c r="AF18" s="42"/>
      <c r="AG18" s="42"/>
      <c r="AH18" s="42"/>
      <c r="AI18" s="42"/>
      <c r="AJ18" s="42"/>
      <c r="AK18" s="39"/>
      <c r="AL18" s="1"/>
      <c r="AM18" s="2"/>
      <c r="AN18" s="1"/>
      <c r="AO18" s="39"/>
      <c r="AP18" s="40"/>
      <c r="AQ18" s="40"/>
      <c r="AR18" s="40"/>
      <c r="AS18" s="40"/>
      <c r="AT18" s="1"/>
      <c r="AU18" s="11"/>
      <c r="AV18" s="11"/>
      <c r="AW18" s="1"/>
      <c r="AX18" s="39"/>
      <c r="AY18" s="1"/>
      <c r="AZ18" s="1"/>
      <c r="BA18" s="1"/>
      <c r="BB18" s="5"/>
      <c r="BC18" s="5"/>
      <c r="BD18" s="1"/>
    </row>
    <row r="19" spans="1:56" ht="0.9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35"/>
      <c r="L19" s="35"/>
      <c r="M19" s="35"/>
      <c r="N19" s="35"/>
      <c r="O19" s="35"/>
      <c r="P19" s="35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41"/>
      <c r="AB19" s="41"/>
      <c r="AC19" s="41"/>
      <c r="AD19" s="41"/>
      <c r="AE19" s="42"/>
      <c r="AF19" s="42"/>
      <c r="AG19" s="42"/>
      <c r="AH19" s="42"/>
      <c r="AI19" s="42"/>
      <c r="AJ19" s="42"/>
      <c r="AK19" s="39"/>
      <c r="AL19" s="1"/>
      <c r="AM19" s="1"/>
      <c r="AN19" s="1"/>
      <c r="AO19" s="39"/>
      <c r="AP19" s="40"/>
      <c r="AQ19" s="40"/>
      <c r="AR19" s="40"/>
      <c r="AS19" s="40"/>
      <c r="AT19" s="1"/>
      <c r="AU19" s="1"/>
      <c r="AV19" s="1"/>
      <c r="AW19" s="1"/>
      <c r="AX19" s="39"/>
      <c r="AY19" s="1"/>
      <c r="AZ19" s="1"/>
      <c r="BA19" s="1"/>
      <c r="BB19" s="5"/>
      <c r="BC19" s="5"/>
      <c r="BD19" s="1"/>
    </row>
    <row r="20" spans="1:56" ht="0.9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1"/>
      <c r="AZ20" s="1"/>
      <c r="BA20" s="1"/>
      <c r="BB20" s="5"/>
      <c r="BC20" s="5"/>
      <c r="BD20" s="1"/>
    </row>
    <row r="21" spans="1:56" ht="1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35">
        <v>2025</v>
      </c>
      <c r="L21" s="35"/>
      <c r="M21" s="35"/>
      <c r="N21" s="35"/>
      <c r="O21" s="35"/>
      <c r="P21" s="35"/>
      <c r="Q21" s="36">
        <v>3</v>
      </c>
      <c r="R21" s="36"/>
      <c r="S21" s="36"/>
      <c r="T21" s="36"/>
      <c r="U21" s="36"/>
      <c r="V21" s="36">
        <v>3</v>
      </c>
      <c r="W21" s="36"/>
      <c r="X21" s="36"/>
      <c r="Y21" s="36"/>
      <c r="Z21" s="36"/>
      <c r="AA21" s="36" t="s">
        <v>13</v>
      </c>
      <c r="AB21" s="36"/>
      <c r="AC21" s="36"/>
      <c r="AD21" s="36"/>
      <c r="AE21" s="37" t="s">
        <v>13</v>
      </c>
      <c r="AF21" s="37"/>
      <c r="AG21" s="37"/>
      <c r="AH21" s="37"/>
      <c r="AI21" s="37"/>
      <c r="AJ21" s="37"/>
      <c r="AK21" s="3"/>
      <c r="AL21" s="1"/>
      <c r="AM21" s="1"/>
      <c r="AN21" s="1"/>
      <c r="AO21" s="3"/>
      <c r="AP21" s="36" t="s">
        <v>23</v>
      </c>
      <c r="AQ21" s="36"/>
      <c r="AR21" s="36"/>
      <c r="AS21" s="36"/>
      <c r="AT21" s="1"/>
      <c r="AU21" s="1"/>
      <c r="AV21" s="1"/>
      <c r="AW21" s="1"/>
      <c r="AX21" s="3"/>
      <c r="AY21" s="1"/>
      <c r="AZ21" s="1"/>
      <c r="BA21" s="1"/>
      <c r="BB21" s="5"/>
      <c r="BC21" s="5"/>
      <c r="BD21" s="1"/>
    </row>
    <row r="22" spans="1:56" ht="0.9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1"/>
      <c r="AZ22" s="1"/>
      <c r="BA22" s="1"/>
      <c r="BB22" s="5"/>
      <c r="BC22" s="5"/>
      <c r="BD22" s="1"/>
    </row>
    <row r="23" spans="1:56" ht="1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35">
        <v>2026</v>
      </c>
      <c r="L23" s="35"/>
      <c r="M23" s="35"/>
      <c r="N23" s="35"/>
      <c r="O23" s="35"/>
      <c r="P23" s="35"/>
      <c r="Q23" s="36">
        <v>3</v>
      </c>
      <c r="R23" s="36"/>
      <c r="S23" s="36"/>
      <c r="T23" s="36"/>
      <c r="U23" s="36"/>
      <c r="V23" s="36">
        <v>3</v>
      </c>
      <c r="W23" s="36"/>
      <c r="X23" s="36"/>
      <c r="Y23" s="36"/>
      <c r="Z23" s="36"/>
      <c r="AA23" s="36" t="s">
        <v>13</v>
      </c>
      <c r="AB23" s="36"/>
      <c r="AC23" s="36"/>
      <c r="AD23" s="36"/>
      <c r="AE23" s="37" t="s">
        <v>13</v>
      </c>
      <c r="AF23" s="37"/>
      <c r="AG23" s="37"/>
      <c r="AH23" s="37"/>
      <c r="AI23" s="37"/>
      <c r="AJ23" s="37"/>
      <c r="AK23" s="3"/>
      <c r="AL23" s="1"/>
      <c r="AM23" s="1"/>
      <c r="AN23" s="1"/>
      <c r="AO23" s="3"/>
      <c r="AP23" s="36" t="s">
        <v>23</v>
      </c>
      <c r="AQ23" s="36"/>
      <c r="AR23" s="36"/>
      <c r="AS23" s="36"/>
      <c r="AT23" s="1"/>
      <c r="AU23" s="1"/>
      <c r="AV23" s="1"/>
      <c r="AW23" s="1"/>
      <c r="AX23" s="3"/>
      <c r="AY23" s="1"/>
      <c r="AZ23" s="1"/>
      <c r="BA23" s="1"/>
      <c r="BB23" s="5"/>
      <c r="BC23" s="5"/>
    </row>
    <row r="24" spans="1:56" ht="0.9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1"/>
      <c r="AZ24" s="1"/>
      <c r="BA24" s="1"/>
      <c r="BB24" s="5"/>
      <c r="BC24" s="5"/>
    </row>
    <row r="25" spans="1:56" ht="1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35">
        <v>2027</v>
      </c>
      <c r="L25" s="35"/>
      <c r="M25" s="35"/>
      <c r="N25" s="35"/>
      <c r="O25" s="35"/>
      <c r="P25" s="35"/>
      <c r="Q25" s="36">
        <v>3</v>
      </c>
      <c r="R25" s="36"/>
      <c r="S25" s="36"/>
      <c r="T25" s="36"/>
      <c r="U25" s="36"/>
      <c r="V25" s="36">
        <v>3</v>
      </c>
      <c r="W25" s="36"/>
      <c r="X25" s="36"/>
      <c r="Y25" s="36"/>
      <c r="Z25" s="36"/>
      <c r="AA25" s="36" t="s">
        <v>13</v>
      </c>
      <c r="AB25" s="36"/>
      <c r="AC25" s="36"/>
      <c r="AD25" s="36"/>
      <c r="AE25" s="37" t="s">
        <v>13</v>
      </c>
      <c r="AF25" s="37"/>
      <c r="AG25" s="37"/>
      <c r="AH25" s="37"/>
      <c r="AI25" s="37"/>
      <c r="AJ25" s="37"/>
      <c r="AK25" s="3"/>
      <c r="AL25" s="1"/>
      <c r="AM25" s="1"/>
      <c r="AN25" s="1"/>
      <c r="AO25" s="3"/>
      <c r="AP25" s="36" t="s">
        <v>23</v>
      </c>
      <c r="AQ25" s="36"/>
      <c r="AR25" s="36"/>
      <c r="AS25" s="36"/>
      <c r="AT25" s="1"/>
      <c r="AU25" s="1"/>
      <c r="AV25" s="1"/>
      <c r="AW25" s="1"/>
      <c r="AX25" s="3"/>
      <c r="AY25" s="1"/>
      <c r="AZ25" s="1"/>
      <c r="BA25" s="1"/>
      <c r="BB25" s="5"/>
      <c r="BC25" s="5"/>
    </row>
    <row r="26" spans="1:56" ht="0.9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1"/>
      <c r="AZ26" s="1"/>
      <c r="BA26" s="1"/>
      <c r="BB26" s="5"/>
      <c r="BC26" s="5"/>
    </row>
    <row r="27" spans="1:56" ht="0.9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44" t="s">
        <v>24</v>
      </c>
      <c r="L27" s="44"/>
      <c r="M27" s="44"/>
      <c r="N27" s="44"/>
      <c r="O27" s="44"/>
      <c r="P27" s="44"/>
      <c r="Q27" s="45">
        <v>10</v>
      </c>
      <c r="R27" s="45"/>
      <c r="S27" s="45"/>
      <c r="T27" s="45"/>
      <c r="U27" s="45"/>
      <c r="V27" s="45">
        <v>10</v>
      </c>
      <c r="W27" s="45"/>
      <c r="X27" s="45"/>
      <c r="Y27" s="45"/>
      <c r="Z27" s="45"/>
      <c r="AA27" s="46">
        <f>+AA17</f>
        <v>0.64</v>
      </c>
      <c r="AB27" s="46"/>
      <c r="AC27" s="46"/>
      <c r="AD27" s="46"/>
      <c r="AE27" s="47" t="s">
        <v>25</v>
      </c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8">
        <f>+AA27/V27</f>
        <v>6.4000000000000001E-2</v>
      </c>
      <c r="AQ27" s="48"/>
      <c r="AR27" s="48"/>
      <c r="AS27" s="48"/>
      <c r="AT27" s="1"/>
      <c r="AU27" s="1"/>
      <c r="AV27" s="1"/>
      <c r="AW27" s="1"/>
      <c r="AX27" s="39"/>
      <c r="AY27" s="1"/>
      <c r="AZ27" s="1"/>
      <c r="BA27" s="1"/>
      <c r="BB27" s="5"/>
      <c r="BC27" s="5"/>
    </row>
    <row r="28" spans="1:56" ht="12.9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44"/>
      <c r="L28" s="44"/>
      <c r="M28" s="44"/>
      <c r="N28" s="44"/>
      <c r="O28" s="44"/>
      <c r="P28" s="44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6"/>
      <c r="AB28" s="46"/>
      <c r="AC28" s="46"/>
      <c r="AD28" s="46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8"/>
      <c r="AQ28" s="48"/>
      <c r="AR28" s="48"/>
      <c r="AS28" s="48"/>
      <c r="AT28" s="1"/>
      <c r="AU28" s="11"/>
      <c r="AV28" s="11"/>
      <c r="AW28" s="1"/>
      <c r="AX28" s="39"/>
      <c r="AY28" s="1"/>
      <c r="AZ28" s="1"/>
      <c r="BA28" s="1"/>
      <c r="BB28" s="5"/>
      <c r="BC28" s="5"/>
    </row>
    <row r="29" spans="1:56" ht="0.9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44"/>
      <c r="L29" s="44"/>
      <c r="M29" s="44"/>
      <c r="N29" s="44"/>
      <c r="O29" s="44"/>
      <c r="P29" s="44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6"/>
      <c r="AB29" s="46"/>
      <c r="AC29" s="46"/>
      <c r="AD29" s="46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8"/>
      <c r="AQ29" s="48"/>
      <c r="AR29" s="48"/>
      <c r="AS29" s="48"/>
      <c r="AT29" s="1"/>
      <c r="AU29" s="1"/>
      <c r="AV29" s="1"/>
      <c r="AW29" s="1"/>
      <c r="AX29" s="39"/>
      <c r="AY29" s="1"/>
      <c r="AZ29" s="1"/>
      <c r="BA29" s="1"/>
      <c r="BB29" s="5"/>
      <c r="BC29" s="5"/>
    </row>
    <row r="30" spans="1:56" ht="0.9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1"/>
      <c r="AZ30" s="1"/>
      <c r="BA30" s="1"/>
      <c r="BB30" s="5"/>
      <c r="BC30" s="5"/>
    </row>
    <row r="31" spans="1:56">
      <c r="A31" s="1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1"/>
      <c r="BA31" s="1"/>
      <c r="BB31" s="5"/>
      <c r="BC31" s="5"/>
    </row>
    <row r="32" spans="1:56">
      <c r="A32" s="1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1"/>
      <c r="BA32" s="1"/>
      <c r="BB32" s="5"/>
      <c r="BC32" s="5"/>
    </row>
    <row r="33" spans="1:56" ht="33.950000000000003" customHeight="1" thickBot="1">
      <c r="A33" s="1"/>
      <c r="B33" s="1"/>
      <c r="C33" s="62" t="s">
        <v>26</v>
      </c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58">
        <f>+U34</f>
        <v>3765.5172240000002</v>
      </c>
      <c r="V33" s="58"/>
      <c r="W33" s="58"/>
      <c r="X33" s="58"/>
      <c r="Y33" s="58">
        <f>+Y34</f>
        <v>3190.010984</v>
      </c>
      <c r="Z33" s="58"/>
      <c r="AA33" s="58"/>
      <c r="AB33" s="58"/>
      <c r="AC33" s="58"/>
      <c r="AD33" s="58"/>
      <c r="AE33" s="59">
        <f>+Y33/U33</f>
        <v>0.84716409306749729</v>
      </c>
      <c r="AF33" s="59"/>
      <c r="AG33" s="59"/>
      <c r="AH33" s="59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8">
        <f>+AV34</f>
        <v>1392.637383</v>
      </c>
      <c r="AW33" s="58"/>
      <c r="AX33" s="58"/>
      <c r="AY33" s="58"/>
      <c r="AZ33" s="58"/>
      <c r="BA33" s="58"/>
      <c r="BB33" s="59">
        <f>+AV33/U33</f>
        <v>0.36983959975640252</v>
      </c>
      <c r="BC33" s="59"/>
    </row>
    <row r="34" spans="1:56" ht="45.75" customHeight="1" thickBot="1">
      <c r="A34" s="1"/>
      <c r="B34" s="1"/>
      <c r="C34" s="60" t="s">
        <v>27</v>
      </c>
      <c r="D34" s="60"/>
      <c r="E34" s="60"/>
      <c r="F34" s="60"/>
      <c r="G34" s="60"/>
      <c r="H34" s="60"/>
      <c r="I34" s="60"/>
      <c r="J34" s="60"/>
      <c r="K34" s="60"/>
      <c r="L34" s="54" t="s">
        <v>28</v>
      </c>
      <c r="M34" s="54"/>
      <c r="N34" s="54"/>
      <c r="O34" s="54"/>
      <c r="P34" s="54"/>
      <c r="Q34" s="54"/>
      <c r="R34" s="55" t="s">
        <v>84</v>
      </c>
      <c r="S34" s="55"/>
      <c r="T34" s="55"/>
      <c r="U34" s="61">
        <v>3765.5172240000002</v>
      </c>
      <c r="V34" s="61"/>
      <c r="W34" s="61"/>
      <c r="X34" s="61"/>
      <c r="Y34" s="61">
        <v>3190.010984</v>
      </c>
      <c r="Z34" s="61"/>
      <c r="AA34" s="61"/>
      <c r="AB34" s="61"/>
      <c r="AC34" s="61"/>
      <c r="AD34" s="61"/>
      <c r="AE34" s="49">
        <f>+Y34/U34</f>
        <v>0.84716409306749729</v>
      </c>
      <c r="AF34" s="49"/>
      <c r="AG34" s="49"/>
      <c r="AH34" s="49"/>
      <c r="AI34" s="52" t="s">
        <v>13</v>
      </c>
      <c r="AJ34" s="52"/>
      <c r="AK34" s="52"/>
      <c r="AL34" s="52"/>
      <c r="AM34" s="52"/>
      <c r="AN34" s="52"/>
      <c r="AO34" s="52"/>
      <c r="AP34" s="52"/>
      <c r="AQ34" s="52"/>
      <c r="AR34" s="52"/>
      <c r="AS34" s="52" t="s">
        <v>13</v>
      </c>
      <c r="AT34" s="52"/>
      <c r="AU34" s="52"/>
      <c r="AV34" s="61">
        <v>1392.637383</v>
      </c>
      <c r="AW34" s="61"/>
      <c r="AX34" s="61"/>
      <c r="AY34" s="61"/>
      <c r="AZ34" s="61"/>
      <c r="BA34" s="61"/>
      <c r="BB34" s="49">
        <f>+AV34/U34</f>
        <v>0.36983959975640252</v>
      </c>
      <c r="BC34" s="49"/>
    </row>
    <row r="35" spans="1:56" ht="15" customHeight="1" thickBot="1">
      <c r="A35" s="1"/>
      <c r="B35" s="1"/>
      <c r="C35" s="53" t="s">
        <v>13</v>
      </c>
      <c r="D35" s="53"/>
      <c r="E35" s="53"/>
      <c r="F35" s="53"/>
      <c r="G35" s="53"/>
      <c r="H35" s="53"/>
      <c r="I35" s="53"/>
      <c r="J35" s="53"/>
      <c r="K35" s="53"/>
      <c r="L35" s="54" t="s">
        <v>29</v>
      </c>
      <c r="M35" s="54"/>
      <c r="N35" s="54"/>
      <c r="O35" s="54"/>
      <c r="P35" s="54"/>
      <c r="Q35" s="54"/>
      <c r="R35" s="55" t="s">
        <v>30</v>
      </c>
      <c r="S35" s="55"/>
      <c r="T35" s="55"/>
      <c r="U35" s="56">
        <v>170</v>
      </c>
      <c r="V35" s="56"/>
      <c r="W35" s="56"/>
      <c r="X35" s="56"/>
      <c r="Y35" s="50">
        <v>145</v>
      </c>
      <c r="Z35" s="50"/>
      <c r="AA35" s="50"/>
      <c r="AB35" s="50"/>
      <c r="AC35" s="50"/>
      <c r="AD35" s="50"/>
      <c r="AE35" s="49">
        <f>+Y35/U35</f>
        <v>0.8529411764705882</v>
      </c>
      <c r="AF35" s="49"/>
      <c r="AG35" s="49"/>
      <c r="AH35" s="49"/>
      <c r="AI35" s="50">
        <v>145</v>
      </c>
      <c r="AJ35" s="50"/>
      <c r="AK35" s="50"/>
      <c r="AL35" s="50"/>
      <c r="AM35" s="50"/>
      <c r="AN35" s="50"/>
      <c r="AO35" s="50"/>
      <c r="AP35" s="50"/>
      <c r="AQ35" s="50"/>
      <c r="AR35" s="50"/>
      <c r="AS35" s="51">
        <f>+AI35/U35</f>
        <v>0.8529411764705882</v>
      </c>
      <c r="AT35" s="51"/>
      <c r="AU35" s="51"/>
      <c r="AV35" s="52" t="s">
        <v>13</v>
      </c>
      <c r="AW35" s="52"/>
      <c r="AX35" s="52"/>
      <c r="AY35" s="52"/>
      <c r="AZ35" s="52"/>
      <c r="BA35" s="52"/>
      <c r="BB35" s="52" t="s">
        <v>13</v>
      </c>
      <c r="BC35" s="52"/>
      <c r="BD35" s="1"/>
    </row>
    <row r="36" spans="1:56" s="1" customFormat="1" ht="15" customHeight="1">
      <c r="AE36" s="5"/>
      <c r="AG36" s="5"/>
      <c r="AH36" s="5"/>
      <c r="BB36" s="5"/>
      <c r="BC36" s="5"/>
    </row>
    <row r="37" spans="1:56" s="4" customFormat="1" ht="15" customHeight="1" thickBot="1">
      <c r="AE37" s="6"/>
      <c r="AG37" s="6"/>
      <c r="AH37" s="6"/>
      <c r="BB37" s="6"/>
      <c r="BC37" s="6"/>
    </row>
    <row r="38" spans="1:56" ht="15" customHeight="1" thickBot="1">
      <c r="A38" s="1"/>
      <c r="B38" s="1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9">
        <v>2024</v>
      </c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1"/>
    </row>
    <row r="39" spans="1:56" ht="26.25" customHeight="1" thickBot="1">
      <c r="A39" s="1"/>
      <c r="B39" s="1"/>
      <c r="C39" s="8" t="s">
        <v>3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9" t="s">
        <v>4</v>
      </c>
      <c r="V39" s="9"/>
      <c r="W39" s="9"/>
      <c r="X39" s="9"/>
      <c r="Y39" s="9" t="s">
        <v>5</v>
      </c>
      <c r="Z39" s="9"/>
      <c r="AA39" s="9"/>
      <c r="AB39" s="9"/>
      <c r="AC39" s="9"/>
      <c r="AD39" s="9"/>
      <c r="AE39" s="9" t="s">
        <v>6</v>
      </c>
      <c r="AF39" s="9"/>
      <c r="AG39" s="9"/>
      <c r="AH39" s="9"/>
      <c r="AI39" s="9" t="s">
        <v>7</v>
      </c>
      <c r="AJ39" s="9"/>
      <c r="AK39" s="9"/>
      <c r="AL39" s="9"/>
      <c r="AM39" s="9"/>
      <c r="AN39" s="9"/>
      <c r="AO39" s="9"/>
      <c r="AP39" s="9"/>
      <c r="AQ39" s="9"/>
      <c r="AR39" s="9"/>
      <c r="AS39" s="9" t="s">
        <v>6</v>
      </c>
      <c r="AT39" s="9"/>
      <c r="AU39" s="9"/>
      <c r="AV39" s="9" t="s">
        <v>8</v>
      </c>
      <c r="AW39" s="9"/>
      <c r="AX39" s="9"/>
      <c r="AY39" s="9"/>
      <c r="AZ39" s="9"/>
      <c r="BA39" s="9"/>
      <c r="BB39" s="9" t="s">
        <v>6</v>
      </c>
      <c r="BC39" s="9"/>
      <c r="BD39" s="1"/>
    </row>
    <row r="40" spans="1:56" ht="15" customHeight="1" thickBot="1">
      <c r="A40" s="1"/>
      <c r="B40" s="1"/>
      <c r="C40" s="21" t="s">
        <v>31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69">
        <f>+U41</f>
        <v>3719.17</v>
      </c>
      <c r="V40" s="70"/>
      <c r="W40" s="70"/>
      <c r="X40" s="71"/>
      <c r="Y40" s="69">
        <f>+Y41</f>
        <v>1915.95</v>
      </c>
      <c r="Z40" s="70"/>
      <c r="AA40" s="70"/>
      <c r="AB40" s="70"/>
      <c r="AC40" s="70"/>
      <c r="AD40" s="71"/>
      <c r="AE40" s="81">
        <f>+Y40/U40</f>
        <v>0.5151552631366676</v>
      </c>
      <c r="AF40" s="82"/>
      <c r="AG40" s="82"/>
      <c r="AH40" s="83"/>
      <c r="AI40" s="66"/>
      <c r="AJ40" s="67"/>
      <c r="AK40" s="67"/>
      <c r="AL40" s="67"/>
      <c r="AM40" s="67"/>
      <c r="AN40" s="67"/>
      <c r="AO40" s="67"/>
      <c r="AP40" s="67"/>
      <c r="AQ40" s="67"/>
      <c r="AR40" s="68"/>
      <c r="AS40" s="66"/>
      <c r="AT40" s="67"/>
      <c r="AU40" s="68"/>
      <c r="AV40" s="69">
        <f>+AV41</f>
        <v>576.72</v>
      </c>
      <c r="AW40" s="70"/>
      <c r="AX40" s="70"/>
      <c r="AY40" s="70"/>
      <c r="AZ40" s="70"/>
      <c r="BA40" s="71"/>
      <c r="BB40" s="16">
        <f>+AV40/U40</f>
        <v>0.1550668563147154</v>
      </c>
      <c r="BC40" s="16"/>
      <c r="BD40" s="1"/>
    </row>
    <row r="41" spans="1:56" ht="27" customHeight="1" thickBot="1">
      <c r="A41" s="1"/>
      <c r="B41" s="1"/>
      <c r="C41" s="17" t="s">
        <v>32</v>
      </c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72">
        <v>3719.17</v>
      </c>
      <c r="V41" s="73"/>
      <c r="W41" s="73"/>
      <c r="X41" s="74"/>
      <c r="Y41" s="72">
        <v>1915.95</v>
      </c>
      <c r="Z41" s="73"/>
      <c r="AA41" s="73"/>
      <c r="AB41" s="73"/>
      <c r="AC41" s="73"/>
      <c r="AD41" s="74"/>
      <c r="AE41" s="75">
        <f>+Y41/U41</f>
        <v>0.5151552631366676</v>
      </c>
      <c r="AF41" s="76"/>
      <c r="AG41" s="76"/>
      <c r="AH41" s="77"/>
      <c r="AI41" s="78"/>
      <c r="AJ41" s="79"/>
      <c r="AK41" s="79"/>
      <c r="AL41" s="79"/>
      <c r="AM41" s="79"/>
      <c r="AN41" s="79"/>
      <c r="AO41" s="79"/>
      <c r="AP41" s="79"/>
      <c r="AQ41" s="79"/>
      <c r="AR41" s="80"/>
      <c r="AS41" s="78"/>
      <c r="AT41" s="79"/>
      <c r="AU41" s="80"/>
      <c r="AV41" s="72">
        <v>576.72</v>
      </c>
      <c r="AW41" s="73"/>
      <c r="AX41" s="73"/>
      <c r="AY41" s="73"/>
      <c r="AZ41" s="73"/>
      <c r="BA41" s="74"/>
      <c r="BB41" s="19">
        <f t="shared" ref="BB41:BB42" si="1">+AV41/U41</f>
        <v>0.1550668563147154</v>
      </c>
      <c r="BC41" s="19"/>
      <c r="BD41" s="1"/>
    </row>
    <row r="42" spans="1:56" ht="45.95" customHeight="1" thickBot="1">
      <c r="A42" s="1"/>
      <c r="B42" s="1"/>
      <c r="C42" s="33" t="s">
        <v>33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29">
        <f>+U63</f>
        <v>2989.380365</v>
      </c>
      <c r="V42" s="29"/>
      <c r="W42" s="29"/>
      <c r="X42" s="29"/>
      <c r="Y42" s="29">
        <f>+Y63</f>
        <v>2032.4803629999999</v>
      </c>
      <c r="Z42" s="29"/>
      <c r="AA42" s="29"/>
      <c r="AB42" s="29"/>
      <c r="AC42" s="29"/>
      <c r="AD42" s="29"/>
      <c r="AE42" s="63">
        <f>+Y42/U42</f>
        <v>0.67990021838522374</v>
      </c>
      <c r="AF42" s="64"/>
      <c r="AG42" s="64"/>
      <c r="AH42" s="65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9">
        <f>+AV63</f>
        <v>895.06335000000001</v>
      </c>
      <c r="AW42" s="29"/>
      <c r="AX42" s="29"/>
      <c r="AY42" s="29"/>
      <c r="AZ42" s="29"/>
      <c r="BA42" s="29"/>
      <c r="BB42" s="30">
        <f t="shared" si="1"/>
        <v>0.29941434033604486</v>
      </c>
      <c r="BC42" s="30"/>
      <c r="BD42" s="1"/>
    </row>
    <row r="43" spans="1:56" ht="15" customHeight="1" thickBot="1">
      <c r="A43" s="1"/>
      <c r="B43" s="1"/>
      <c r="C43" s="31" t="s">
        <v>12</v>
      </c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2" t="s">
        <v>13</v>
      </c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1"/>
    </row>
    <row r="44" spans="1:56" ht="27.75" customHeight="1">
      <c r="A44" s="1"/>
      <c r="B44" s="1"/>
      <c r="C44" s="1"/>
      <c r="D44" s="25" t="s">
        <v>14</v>
      </c>
      <c r="E44" s="25"/>
      <c r="F44" s="26" t="s">
        <v>34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1"/>
      <c r="AD44" s="1"/>
      <c r="AE44" s="5"/>
      <c r="AF44" s="1"/>
      <c r="AG44" s="5"/>
      <c r="AH44" s="5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5"/>
      <c r="BC44" s="5"/>
      <c r="BD44" s="1"/>
    </row>
    <row r="45" spans="1:56">
      <c r="A45" s="1"/>
      <c r="B45" s="1"/>
      <c r="C45" s="1"/>
      <c r="D45" s="1"/>
      <c r="E45" s="1"/>
      <c r="F45" s="1"/>
      <c r="G45" s="1"/>
      <c r="H45" s="1"/>
      <c r="I45" s="1"/>
      <c r="J45" s="1"/>
      <c r="K45" s="27" t="s">
        <v>16</v>
      </c>
      <c r="L45" s="27"/>
      <c r="M45" s="27"/>
      <c r="N45" s="27"/>
      <c r="O45" s="27"/>
      <c r="P45" s="27"/>
      <c r="Q45" s="27" t="s">
        <v>17</v>
      </c>
      <c r="R45" s="27"/>
      <c r="S45" s="27"/>
      <c r="T45" s="27"/>
      <c r="U45" s="27"/>
      <c r="V45" s="27" t="s">
        <v>18</v>
      </c>
      <c r="W45" s="27"/>
      <c r="X45" s="27"/>
      <c r="Y45" s="27"/>
      <c r="Z45" s="27"/>
      <c r="AA45" s="27" t="s">
        <v>19</v>
      </c>
      <c r="AB45" s="27"/>
      <c r="AC45" s="27"/>
      <c r="AD45" s="27"/>
      <c r="AE45" s="22" t="s">
        <v>20</v>
      </c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1"/>
      <c r="AY45" s="1"/>
      <c r="AZ45" s="1"/>
      <c r="BA45" s="1"/>
      <c r="BB45" s="5"/>
      <c r="BC45" s="5"/>
      <c r="BD45" s="1"/>
    </row>
    <row r="46" spans="1:56" ht="1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23"/>
      <c r="L46" s="23"/>
      <c r="M46" s="23"/>
      <c r="N46" s="23"/>
      <c r="O46" s="23"/>
      <c r="P46" s="23"/>
      <c r="Q46" s="24"/>
      <c r="R46" s="24"/>
      <c r="S46" s="24"/>
      <c r="T46" s="24"/>
      <c r="U46" s="24"/>
      <c r="V46" s="23"/>
      <c r="W46" s="23"/>
      <c r="X46" s="23"/>
      <c r="Y46" s="23"/>
      <c r="Z46" s="23"/>
      <c r="AA46" s="23"/>
      <c r="AB46" s="23"/>
      <c r="AC46" s="23"/>
      <c r="AD46" s="23"/>
      <c r="AE46" s="24" t="s">
        <v>21</v>
      </c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3" t="s">
        <v>22</v>
      </c>
      <c r="AQ46" s="23"/>
      <c r="AR46" s="23"/>
      <c r="AS46" s="23"/>
      <c r="AT46" s="23"/>
      <c r="AU46" s="23"/>
      <c r="AV46" s="23"/>
      <c r="AW46" s="23"/>
      <c r="AX46" s="1"/>
      <c r="AY46" s="1"/>
      <c r="AZ46" s="1"/>
      <c r="BA46" s="1"/>
      <c r="BB46" s="5"/>
      <c r="BC46" s="5"/>
      <c r="BD46" s="1"/>
    </row>
    <row r="47" spans="1:56" ht="0.9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35">
        <v>2024</v>
      </c>
      <c r="L47" s="35"/>
      <c r="M47" s="35"/>
      <c r="N47" s="35"/>
      <c r="O47" s="35"/>
      <c r="P47" s="35"/>
      <c r="Q47" s="36">
        <v>400</v>
      </c>
      <c r="R47" s="36"/>
      <c r="S47" s="36"/>
      <c r="T47" s="36"/>
      <c r="U47" s="36"/>
      <c r="V47" s="36">
        <v>400</v>
      </c>
      <c r="W47" s="36"/>
      <c r="X47" s="36"/>
      <c r="Y47" s="36"/>
      <c r="Z47" s="36"/>
      <c r="AA47" s="41">
        <v>400</v>
      </c>
      <c r="AB47" s="41"/>
      <c r="AC47" s="41"/>
      <c r="AD47" s="41"/>
      <c r="AE47" s="85">
        <f>+AA47/V47</f>
        <v>1</v>
      </c>
      <c r="AF47" s="86"/>
      <c r="AG47" s="86"/>
      <c r="AH47" s="86"/>
      <c r="AI47" s="86"/>
      <c r="AJ47" s="87"/>
      <c r="AK47" s="39"/>
      <c r="AL47" s="1"/>
      <c r="AM47" s="1"/>
      <c r="AN47" s="1"/>
      <c r="AO47" s="39"/>
      <c r="AP47" s="84">
        <f>+AE47</f>
        <v>1</v>
      </c>
      <c r="AQ47" s="84"/>
      <c r="AR47" s="84"/>
      <c r="AS47" s="84"/>
      <c r="AT47" s="1"/>
      <c r="AU47" s="1"/>
      <c r="AV47" s="1"/>
      <c r="AW47" s="1"/>
      <c r="AX47" s="39"/>
      <c r="AY47" s="1"/>
      <c r="AZ47" s="1"/>
      <c r="BA47" s="1"/>
      <c r="BB47" s="5"/>
      <c r="BC47" s="5"/>
      <c r="BD47" s="1"/>
    </row>
    <row r="48" spans="1:56" ht="12.9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35"/>
      <c r="L48" s="35"/>
      <c r="M48" s="35"/>
      <c r="N48" s="35"/>
      <c r="O48" s="35"/>
      <c r="P48" s="35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41"/>
      <c r="AB48" s="41"/>
      <c r="AC48" s="41"/>
      <c r="AD48" s="41"/>
      <c r="AE48" s="88"/>
      <c r="AF48" s="42"/>
      <c r="AG48" s="42"/>
      <c r="AH48" s="42"/>
      <c r="AI48" s="42"/>
      <c r="AJ48" s="89"/>
      <c r="AK48" s="39"/>
      <c r="AL48" s="1"/>
      <c r="AM48" s="2"/>
      <c r="AN48" s="1"/>
      <c r="AO48" s="39"/>
      <c r="AP48" s="84"/>
      <c r="AQ48" s="84"/>
      <c r="AR48" s="84"/>
      <c r="AS48" s="84"/>
      <c r="AT48" s="1"/>
      <c r="AU48" s="11"/>
      <c r="AV48" s="11"/>
      <c r="AW48" s="1"/>
      <c r="AX48" s="39"/>
      <c r="AY48" s="1"/>
      <c r="AZ48" s="1"/>
      <c r="BA48" s="1"/>
      <c r="BB48" s="5"/>
      <c r="BC48" s="5"/>
      <c r="BD48" s="1"/>
    </row>
    <row r="49" spans="1:56" ht="0.9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35"/>
      <c r="L49" s="35"/>
      <c r="M49" s="35"/>
      <c r="N49" s="35"/>
      <c r="O49" s="35"/>
      <c r="P49" s="35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41"/>
      <c r="AB49" s="41"/>
      <c r="AC49" s="41"/>
      <c r="AD49" s="41"/>
      <c r="AE49" s="90"/>
      <c r="AF49" s="91"/>
      <c r="AG49" s="91"/>
      <c r="AH49" s="91"/>
      <c r="AI49" s="91"/>
      <c r="AJ49" s="92"/>
      <c r="AK49" s="39"/>
      <c r="AL49" s="1"/>
      <c r="AM49" s="1"/>
      <c r="AN49" s="1"/>
      <c r="AO49" s="39"/>
      <c r="AP49" s="84"/>
      <c r="AQ49" s="84"/>
      <c r="AR49" s="84"/>
      <c r="AS49" s="84"/>
      <c r="AT49" s="1"/>
      <c r="AU49" s="1"/>
      <c r="AV49" s="1"/>
      <c r="AW49" s="1"/>
      <c r="AX49" s="39"/>
      <c r="AY49" s="1"/>
      <c r="AZ49" s="1"/>
      <c r="BA49" s="1"/>
      <c r="BB49" s="5"/>
      <c r="BC49" s="5"/>
      <c r="BD49" s="1"/>
    </row>
    <row r="50" spans="1:56" ht="0.9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1"/>
      <c r="AZ50" s="1"/>
      <c r="BA50" s="1"/>
      <c r="BB50" s="5"/>
      <c r="BC50" s="5"/>
      <c r="BD50" s="1"/>
    </row>
    <row r="51" spans="1:56" ht="1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35">
        <v>2025</v>
      </c>
      <c r="L51" s="35"/>
      <c r="M51" s="35"/>
      <c r="N51" s="35"/>
      <c r="O51" s="35"/>
      <c r="P51" s="35"/>
      <c r="Q51" s="36">
        <v>1000</v>
      </c>
      <c r="R51" s="36"/>
      <c r="S51" s="36"/>
      <c r="T51" s="36"/>
      <c r="U51" s="36"/>
      <c r="V51" s="36">
        <v>1000</v>
      </c>
      <c r="W51" s="36"/>
      <c r="X51" s="36"/>
      <c r="Y51" s="36"/>
      <c r="Z51" s="36"/>
      <c r="AA51" s="36" t="s">
        <v>13</v>
      </c>
      <c r="AB51" s="36"/>
      <c r="AC51" s="36"/>
      <c r="AD51" s="36"/>
      <c r="AE51" s="37" t="s">
        <v>13</v>
      </c>
      <c r="AF51" s="37"/>
      <c r="AG51" s="37"/>
      <c r="AH51" s="37"/>
      <c r="AI51" s="37"/>
      <c r="AJ51" s="37"/>
      <c r="AK51" s="3"/>
      <c r="AL51" s="1"/>
      <c r="AM51" s="1"/>
      <c r="AN51" s="1"/>
      <c r="AO51" s="3"/>
      <c r="AP51" s="36" t="s">
        <v>23</v>
      </c>
      <c r="AQ51" s="36"/>
      <c r="AR51" s="36"/>
      <c r="AS51" s="36"/>
      <c r="AT51" s="1"/>
      <c r="AU51" s="1"/>
      <c r="AV51" s="1"/>
      <c r="AW51" s="1"/>
      <c r="AX51" s="3"/>
      <c r="AY51" s="1"/>
      <c r="AZ51" s="1"/>
      <c r="BA51" s="1"/>
      <c r="BB51" s="5"/>
      <c r="BC51" s="5"/>
      <c r="BD51" s="1"/>
    </row>
    <row r="52" spans="1:56" ht="0.9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1"/>
      <c r="AZ52" s="1"/>
      <c r="BA52" s="1"/>
      <c r="BB52" s="5"/>
      <c r="BC52" s="5"/>
      <c r="BD52" s="1"/>
    </row>
    <row r="53" spans="1:56" ht="1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35">
        <v>2026</v>
      </c>
      <c r="L53" s="35"/>
      <c r="M53" s="35"/>
      <c r="N53" s="35"/>
      <c r="O53" s="35"/>
      <c r="P53" s="35"/>
      <c r="Q53" s="36">
        <v>1100</v>
      </c>
      <c r="R53" s="36"/>
      <c r="S53" s="36"/>
      <c r="T53" s="36"/>
      <c r="U53" s="36"/>
      <c r="V53" s="36">
        <v>1100</v>
      </c>
      <c r="W53" s="36"/>
      <c r="X53" s="36"/>
      <c r="Y53" s="36"/>
      <c r="Z53" s="36"/>
      <c r="AA53" s="36" t="s">
        <v>13</v>
      </c>
      <c r="AB53" s="36"/>
      <c r="AC53" s="36"/>
      <c r="AD53" s="36"/>
      <c r="AE53" s="37" t="s">
        <v>13</v>
      </c>
      <c r="AF53" s="37"/>
      <c r="AG53" s="37"/>
      <c r="AH53" s="37"/>
      <c r="AI53" s="37"/>
      <c r="AJ53" s="37"/>
      <c r="AK53" s="3"/>
      <c r="AL53" s="1"/>
      <c r="AM53" s="1"/>
      <c r="AN53" s="1"/>
      <c r="AO53" s="3"/>
      <c r="AP53" s="36" t="s">
        <v>23</v>
      </c>
      <c r="AQ53" s="36"/>
      <c r="AR53" s="36"/>
      <c r="AS53" s="36"/>
      <c r="AT53" s="1"/>
      <c r="AU53" s="1"/>
      <c r="AV53" s="1"/>
      <c r="AW53" s="1"/>
      <c r="AX53" s="3"/>
      <c r="AY53" s="1"/>
      <c r="AZ53" s="1"/>
      <c r="BA53" s="1"/>
      <c r="BB53" s="5"/>
      <c r="BC53" s="5"/>
      <c r="BD53" s="1"/>
    </row>
    <row r="54" spans="1:56" ht="0.9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1"/>
      <c r="AZ54" s="1"/>
      <c r="BA54" s="1"/>
      <c r="BB54" s="5"/>
      <c r="BC54" s="5"/>
      <c r="BD54" s="1"/>
    </row>
    <row r="55" spans="1:56" ht="1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35">
        <v>2027</v>
      </c>
      <c r="L55" s="35"/>
      <c r="M55" s="35"/>
      <c r="N55" s="35"/>
      <c r="O55" s="35"/>
      <c r="P55" s="35"/>
      <c r="Q55" s="36">
        <v>1100</v>
      </c>
      <c r="R55" s="36"/>
      <c r="S55" s="36"/>
      <c r="T55" s="36"/>
      <c r="U55" s="36"/>
      <c r="V55" s="36">
        <v>1100</v>
      </c>
      <c r="W55" s="36"/>
      <c r="X55" s="36"/>
      <c r="Y55" s="36"/>
      <c r="Z55" s="36"/>
      <c r="AA55" s="36" t="s">
        <v>13</v>
      </c>
      <c r="AB55" s="36"/>
      <c r="AC55" s="36"/>
      <c r="AD55" s="36"/>
      <c r="AE55" s="37" t="s">
        <v>13</v>
      </c>
      <c r="AF55" s="37"/>
      <c r="AG55" s="37"/>
      <c r="AH55" s="37"/>
      <c r="AI55" s="37"/>
      <c r="AJ55" s="37"/>
      <c r="AK55" s="3"/>
      <c r="AL55" s="1"/>
      <c r="AM55" s="1"/>
      <c r="AN55" s="1"/>
      <c r="AO55" s="3"/>
      <c r="AP55" s="36" t="s">
        <v>23</v>
      </c>
      <c r="AQ55" s="36"/>
      <c r="AR55" s="36"/>
      <c r="AS55" s="36"/>
      <c r="AT55" s="1"/>
      <c r="AU55" s="1"/>
      <c r="AV55" s="1"/>
      <c r="AW55" s="1"/>
      <c r="AX55" s="3"/>
      <c r="AY55" s="1"/>
      <c r="AZ55" s="1"/>
      <c r="BA55" s="1"/>
      <c r="BB55" s="5"/>
      <c r="BC55" s="5"/>
      <c r="BD55" s="1"/>
    </row>
    <row r="56" spans="1:56" ht="0.9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1"/>
      <c r="AZ56" s="1"/>
      <c r="BA56" s="1"/>
      <c r="BB56" s="5"/>
      <c r="BC56" s="5"/>
      <c r="BD56" s="1"/>
    </row>
    <row r="57" spans="1:56" ht="0.9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44" t="s">
        <v>24</v>
      </c>
      <c r="L57" s="44"/>
      <c r="M57" s="44"/>
      <c r="N57" s="44"/>
      <c r="O57" s="44"/>
      <c r="P57" s="44"/>
      <c r="Q57" s="45">
        <v>3600</v>
      </c>
      <c r="R57" s="45"/>
      <c r="S57" s="45"/>
      <c r="T57" s="45"/>
      <c r="U57" s="45"/>
      <c r="V57" s="45">
        <v>3600</v>
      </c>
      <c r="W57" s="45"/>
      <c r="X57" s="45"/>
      <c r="Y57" s="45"/>
      <c r="Z57" s="45"/>
      <c r="AA57" s="46">
        <f>+AA47</f>
        <v>400</v>
      </c>
      <c r="AB57" s="46"/>
      <c r="AC57" s="46"/>
      <c r="AD57" s="46"/>
      <c r="AE57" s="47" t="s">
        <v>25</v>
      </c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8">
        <f>+AA57/V57</f>
        <v>0.1111111111111111</v>
      </c>
      <c r="AQ57" s="48"/>
      <c r="AR57" s="48"/>
      <c r="AS57" s="48"/>
      <c r="AT57" s="1"/>
      <c r="AU57" s="1"/>
      <c r="AV57" s="1"/>
      <c r="AW57" s="1"/>
      <c r="AX57" s="39"/>
      <c r="AY57" s="1"/>
      <c r="AZ57" s="1"/>
      <c r="BA57" s="1"/>
      <c r="BB57" s="5"/>
      <c r="BC57" s="5"/>
      <c r="BD57" s="1"/>
    </row>
    <row r="58" spans="1:56" ht="12.9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44"/>
      <c r="L58" s="44"/>
      <c r="M58" s="44"/>
      <c r="N58" s="44"/>
      <c r="O58" s="44"/>
      <c r="P58" s="44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6"/>
      <c r="AB58" s="46"/>
      <c r="AC58" s="46"/>
      <c r="AD58" s="46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8"/>
      <c r="AQ58" s="48"/>
      <c r="AR58" s="48"/>
      <c r="AS58" s="48"/>
      <c r="AT58" s="1"/>
      <c r="AU58" s="11"/>
      <c r="AV58" s="11"/>
      <c r="AW58" s="1"/>
      <c r="AX58" s="39"/>
      <c r="AY58" s="1"/>
      <c r="AZ58" s="1"/>
      <c r="BA58" s="1"/>
      <c r="BB58" s="5"/>
      <c r="BC58" s="5"/>
      <c r="BD58" s="1"/>
    </row>
    <row r="59" spans="1:56" ht="0.9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44"/>
      <c r="L59" s="44"/>
      <c r="M59" s="44"/>
      <c r="N59" s="44"/>
      <c r="O59" s="44"/>
      <c r="P59" s="44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6"/>
      <c r="AB59" s="46"/>
      <c r="AC59" s="46"/>
      <c r="AD59" s="46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8"/>
      <c r="AQ59" s="48"/>
      <c r="AR59" s="48"/>
      <c r="AS59" s="48"/>
      <c r="AT59" s="1"/>
      <c r="AU59" s="1"/>
      <c r="AV59" s="1"/>
      <c r="AW59" s="1"/>
      <c r="AX59" s="39"/>
      <c r="AY59" s="1"/>
      <c r="AZ59" s="1"/>
      <c r="BA59" s="1"/>
      <c r="BB59" s="5"/>
      <c r="BC59" s="5"/>
      <c r="BD59" s="1"/>
    </row>
    <row r="60" spans="1:56" ht="0.9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1"/>
      <c r="AZ60" s="1"/>
      <c r="BA60" s="1"/>
      <c r="BB60" s="5"/>
      <c r="BC60" s="5"/>
      <c r="BD60" s="1"/>
    </row>
    <row r="61" spans="1:56">
      <c r="A61" s="1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1"/>
      <c r="BA61" s="1"/>
      <c r="BB61" s="5"/>
      <c r="BC61" s="5"/>
      <c r="BD61" s="1"/>
    </row>
    <row r="62" spans="1:56" ht="15.75" thickBot="1">
      <c r="A62" s="1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1"/>
      <c r="BA62" s="1"/>
      <c r="BB62" s="5"/>
      <c r="BC62" s="5"/>
      <c r="BD62" s="1"/>
    </row>
    <row r="63" spans="1:56" ht="33.950000000000003" customHeight="1" thickBot="1">
      <c r="A63" s="1"/>
      <c r="B63" s="1"/>
      <c r="C63" s="62" t="s">
        <v>35</v>
      </c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58">
        <f>+U64</f>
        <v>2989.380365</v>
      </c>
      <c r="V63" s="58"/>
      <c r="W63" s="58"/>
      <c r="X63" s="58"/>
      <c r="Y63" s="58">
        <f>+Y64</f>
        <v>2032.4803629999999</v>
      </c>
      <c r="Z63" s="58"/>
      <c r="AA63" s="58"/>
      <c r="AB63" s="58"/>
      <c r="AC63" s="58"/>
      <c r="AD63" s="58"/>
      <c r="AE63" s="59">
        <f>+Y63/U63</f>
        <v>0.67990021838522374</v>
      </c>
      <c r="AF63" s="59"/>
      <c r="AG63" s="59"/>
      <c r="AH63" s="59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8">
        <f>+AV64</f>
        <v>895.06335000000001</v>
      </c>
      <c r="AW63" s="58"/>
      <c r="AX63" s="58"/>
      <c r="AY63" s="58"/>
      <c r="AZ63" s="58"/>
      <c r="BA63" s="58"/>
      <c r="BB63" s="59">
        <f>+AV63/U63</f>
        <v>0.29941434033604486</v>
      </c>
      <c r="BC63" s="59"/>
      <c r="BD63" s="1"/>
    </row>
    <row r="64" spans="1:56" ht="69" customHeight="1" thickBot="1">
      <c r="A64" s="1"/>
      <c r="B64" s="1"/>
      <c r="C64" s="60" t="s">
        <v>36</v>
      </c>
      <c r="D64" s="60"/>
      <c r="E64" s="60"/>
      <c r="F64" s="60"/>
      <c r="G64" s="60"/>
      <c r="H64" s="60"/>
      <c r="I64" s="60"/>
      <c r="J64" s="60"/>
      <c r="K64" s="60"/>
      <c r="L64" s="54" t="s">
        <v>28</v>
      </c>
      <c r="M64" s="54"/>
      <c r="N64" s="54"/>
      <c r="O64" s="54"/>
      <c r="P64" s="54"/>
      <c r="Q64" s="54"/>
      <c r="R64" s="55" t="s">
        <v>84</v>
      </c>
      <c r="S64" s="55"/>
      <c r="T64" s="55"/>
      <c r="U64" s="61">
        <v>2989.380365</v>
      </c>
      <c r="V64" s="61"/>
      <c r="W64" s="61"/>
      <c r="X64" s="61"/>
      <c r="Y64" s="61">
        <v>2032.4803629999999</v>
      </c>
      <c r="Z64" s="61"/>
      <c r="AA64" s="61"/>
      <c r="AB64" s="61"/>
      <c r="AC64" s="61"/>
      <c r="AD64" s="61"/>
      <c r="AE64" s="49">
        <f>+Y64/U64</f>
        <v>0.67990021838522374</v>
      </c>
      <c r="AF64" s="49"/>
      <c r="AG64" s="49"/>
      <c r="AH64" s="49"/>
      <c r="AI64" s="52" t="s">
        <v>13</v>
      </c>
      <c r="AJ64" s="52"/>
      <c r="AK64" s="52"/>
      <c r="AL64" s="52"/>
      <c r="AM64" s="52"/>
      <c r="AN64" s="52"/>
      <c r="AO64" s="52"/>
      <c r="AP64" s="52"/>
      <c r="AQ64" s="52"/>
      <c r="AR64" s="52"/>
      <c r="AS64" s="52" t="s">
        <v>13</v>
      </c>
      <c r="AT64" s="52"/>
      <c r="AU64" s="52"/>
      <c r="AV64" s="61">
        <v>895.06335000000001</v>
      </c>
      <c r="AW64" s="61"/>
      <c r="AX64" s="61"/>
      <c r="AY64" s="61"/>
      <c r="AZ64" s="61"/>
      <c r="BA64" s="61"/>
      <c r="BB64" s="49">
        <f>+AV64/U64</f>
        <v>0.29941434033604486</v>
      </c>
      <c r="BC64" s="49"/>
      <c r="BD64" s="1"/>
    </row>
    <row r="65" spans="1:56" ht="15" customHeight="1" thickBot="1">
      <c r="A65" s="1"/>
      <c r="B65" s="1"/>
      <c r="C65" s="53" t="s">
        <v>13</v>
      </c>
      <c r="D65" s="53"/>
      <c r="E65" s="53"/>
      <c r="F65" s="53"/>
      <c r="G65" s="53"/>
      <c r="H65" s="53"/>
      <c r="I65" s="53"/>
      <c r="J65" s="53"/>
      <c r="K65" s="53"/>
      <c r="L65" s="54" t="s">
        <v>29</v>
      </c>
      <c r="M65" s="54"/>
      <c r="N65" s="54"/>
      <c r="O65" s="54"/>
      <c r="P65" s="54"/>
      <c r="Q65" s="54"/>
      <c r="R65" s="55" t="s">
        <v>30</v>
      </c>
      <c r="S65" s="55"/>
      <c r="T65" s="55"/>
      <c r="U65" s="56">
        <v>400</v>
      </c>
      <c r="V65" s="56"/>
      <c r="W65" s="56"/>
      <c r="X65" s="56"/>
      <c r="Y65" s="50">
        <v>400</v>
      </c>
      <c r="Z65" s="50"/>
      <c r="AA65" s="50"/>
      <c r="AB65" s="50"/>
      <c r="AC65" s="50"/>
      <c r="AD65" s="50"/>
      <c r="AE65" s="49">
        <f>+Y65/U65</f>
        <v>1</v>
      </c>
      <c r="AF65" s="49"/>
      <c r="AG65" s="49"/>
      <c r="AH65" s="49"/>
      <c r="AI65" s="50">
        <v>400</v>
      </c>
      <c r="AJ65" s="50"/>
      <c r="AK65" s="50"/>
      <c r="AL65" s="50"/>
      <c r="AM65" s="50"/>
      <c r="AN65" s="50"/>
      <c r="AO65" s="50"/>
      <c r="AP65" s="50"/>
      <c r="AQ65" s="50"/>
      <c r="AR65" s="50"/>
      <c r="AS65" s="51">
        <f>+AI65/U65</f>
        <v>1</v>
      </c>
      <c r="AT65" s="51"/>
      <c r="AU65" s="51"/>
      <c r="AV65" s="52" t="s">
        <v>13</v>
      </c>
      <c r="AW65" s="52"/>
      <c r="AX65" s="52"/>
      <c r="AY65" s="52"/>
      <c r="AZ65" s="52"/>
      <c r="BA65" s="52"/>
      <c r="BB65" s="52" t="s">
        <v>13</v>
      </c>
      <c r="BC65" s="52"/>
      <c r="BD65" s="1"/>
    </row>
    <row r="66" spans="1:56" ht="15" customHeight="1" thickBot="1"/>
    <row r="67" spans="1:56" ht="45.95" customHeight="1" thickBot="1">
      <c r="A67" s="1"/>
      <c r="B67" s="1"/>
      <c r="C67" s="33" t="s">
        <v>37</v>
      </c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29">
        <f>+U88</f>
        <v>378.23593199999999</v>
      </c>
      <c r="V67" s="29"/>
      <c r="W67" s="29"/>
      <c r="X67" s="29"/>
      <c r="Y67" s="29">
        <f>+Y88</f>
        <v>253.85134400000001</v>
      </c>
      <c r="Z67" s="29"/>
      <c r="AA67" s="29"/>
      <c r="AB67" s="29"/>
      <c r="AC67" s="29"/>
      <c r="AD67" s="29"/>
      <c r="AE67" s="30">
        <f>+Y67/U67</f>
        <v>0.67114550079287549</v>
      </c>
      <c r="AF67" s="30"/>
      <c r="AG67" s="30"/>
      <c r="AH67" s="30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9">
        <f>+AV88</f>
        <v>158.10353599999999</v>
      </c>
      <c r="AW67" s="29"/>
      <c r="AX67" s="29"/>
      <c r="AY67" s="29"/>
      <c r="AZ67" s="29"/>
      <c r="BA67" s="29"/>
      <c r="BB67" s="30">
        <f t="shared" ref="BB67" si="2">+AV67/U67</f>
        <v>0.41800242288984851</v>
      </c>
      <c r="BC67" s="30"/>
      <c r="BD67" s="1"/>
    </row>
    <row r="68" spans="1:56" ht="15" customHeight="1" thickBot="1">
      <c r="A68" s="1"/>
      <c r="B68" s="1"/>
      <c r="C68" s="31" t="s">
        <v>12</v>
      </c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2" t="s">
        <v>13</v>
      </c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1"/>
    </row>
    <row r="69" spans="1:56" ht="20.100000000000001" customHeight="1">
      <c r="A69" s="1"/>
      <c r="B69" s="1"/>
      <c r="C69" s="1"/>
      <c r="D69" s="25" t="s">
        <v>14</v>
      </c>
      <c r="E69" s="25"/>
      <c r="F69" s="26" t="s">
        <v>38</v>
      </c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1"/>
      <c r="AD69" s="1"/>
      <c r="AE69" s="5"/>
      <c r="AF69" s="1"/>
      <c r="AG69" s="5"/>
      <c r="AH69" s="5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5"/>
      <c r="BC69" s="5"/>
      <c r="BD69" s="1"/>
    </row>
    <row r="70" spans="1:56">
      <c r="A70" s="1"/>
      <c r="B70" s="1"/>
      <c r="C70" s="1"/>
      <c r="D70" s="1"/>
      <c r="E70" s="1"/>
      <c r="F70" s="1"/>
      <c r="G70" s="1"/>
      <c r="H70" s="1"/>
      <c r="I70" s="1"/>
      <c r="J70" s="1"/>
      <c r="K70" s="27" t="s">
        <v>16</v>
      </c>
      <c r="L70" s="27"/>
      <c r="M70" s="27"/>
      <c r="N70" s="27"/>
      <c r="O70" s="27"/>
      <c r="P70" s="27"/>
      <c r="Q70" s="27" t="s">
        <v>17</v>
      </c>
      <c r="R70" s="27"/>
      <c r="S70" s="27"/>
      <c r="T70" s="27"/>
      <c r="U70" s="27"/>
      <c r="V70" s="27" t="s">
        <v>18</v>
      </c>
      <c r="W70" s="27"/>
      <c r="X70" s="27"/>
      <c r="Y70" s="27"/>
      <c r="Z70" s="27"/>
      <c r="AA70" s="27" t="s">
        <v>19</v>
      </c>
      <c r="AB70" s="27"/>
      <c r="AC70" s="27"/>
      <c r="AD70" s="27"/>
      <c r="AE70" s="22" t="s">
        <v>20</v>
      </c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1"/>
      <c r="AY70" s="1"/>
      <c r="AZ70" s="1"/>
      <c r="BA70" s="1"/>
      <c r="BB70" s="5"/>
      <c r="BC70" s="5"/>
      <c r="BD70" s="1"/>
    </row>
    <row r="71" spans="1:56" ht="1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23"/>
      <c r="L71" s="23"/>
      <c r="M71" s="23"/>
      <c r="N71" s="23"/>
      <c r="O71" s="23"/>
      <c r="P71" s="23"/>
      <c r="Q71" s="24"/>
      <c r="R71" s="24"/>
      <c r="S71" s="24"/>
      <c r="T71" s="24"/>
      <c r="U71" s="24"/>
      <c r="V71" s="23"/>
      <c r="W71" s="23"/>
      <c r="X71" s="23"/>
      <c r="Y71" s="23"/>
      <c r="Z71" s="23"/>
      <c r="AA71" s="23"/>
      <c r="AB71" s="23"/>
      <c r="AC71" s="23"/>
      <c r="AD71" s="23"/>
      <c r="AE71" s="24" t="s">
        <v>21</v>
      </c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3" t="s">
        <v>22</v>
      </c>
      <c r="AQ71" s="23"/>
      <c r="AR71" s="23"/>
      <c r="AS71" s="23"/>
      <c r="AT71" s="23"/>
      <c r="AU71" s="23"/>
      <c r="AV71" s="23"/>
      <c r="AW71" s="23"/>
      <c r="AX71" s="1"/>
      <c r="AY71" s="1"/>
      <c r="AZ71" s="1"/>
      <c r="BA71" s="1"/>
      <c r="BB71" s="5"/>
      <c r="BC71" s="5"/>
      <c r="BD71" s="1"/>
    </row>
    <row r="72" spans="1:56" ht="0.9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35">
        <v>2024</v>
      </c>
      <c r="L72" s="35"/>
      <c r="M72" s="35"/>
      <c r="N72" s="35"/>
      <c r="O72" s="35"/>
      <c r="P72" s="35"/>
      <c r="Q72" s="36">
        <v>50</v>
      </c>
      <c r="R72" s="36"/>
      <c r="S72" s="36"/>
      <c r="T72" s="36"/>
      <c r="U72" s="36"/>
      <c r="V72" s="36">
        <v>50</v>
      </c>
      <c r="W72" s="36"/>
      <c r="X72" s="36"/>
      <c r="Y72" s="36"/>
      <c r="Z72" s="36"/>
      <c r="AA72" s="41">
        <v>10</v>
      </c>
      <c r="AB72" s="41"/>
      <c r="AC72" s="41"/>
      <c r="AD72" s="41"/>
      <c r="AE72" s="85">
        <f>+AA72/V72</f>
        <v>0.2</v>
      </c>
      <c r="AF72" s="86"/>
      <c r="AG72" s="86"/>
      <c r="AH72" s="86"/>
      <c r="AI72" s="86"/>
      <c r="AJ72" s="87"/>
      <c r="AK72" s="39"/>
      <c r="AL72" s="1"/>
      <c r="AM72" s="1"/>
      <c r="AN72" s="1"/>
      <c r="AO72" s="39"/>
      <c r="AP72" s="84">
        <f>+AE72</f>
        <v>0.2</v>
      </c>
      <c r="AQ72" s="84"/>
      <c r="AR72" s="84"/>
      <c r="AS72" s="84"/>
      <c r="AT72" s="1"/>
      <c r="AU72" s="1"/>
      <c r="AV72" s="1"/>
      <c r="AW72" s="1"/>
      <c r="AX72" s="39"/>
      <c r="AY72" s="1"/>
      <c r="AZ72" s="1"/>
      <c r="BA72" s="1"/>
      <c r="BB72" s="5"/>
      <c r="BC72" s="5"/>
      <c r="BD72" s="1"/>
    </row>
    <row r="73" spans="1:56" ht="12.9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35"/>
      <c r="L73" s="35"/>
      <c r="M73" s="35"/>
      <c r="N73" s="35"/>
      <c r="O73" s="35"/>
      <c r="P73" s="35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41"/>
      <c r="AB73" s="41"/>
      <c r="AC73" s="41"/>
      <c r="AD73" s="41"/>
      <c r="AE73" s="88"/>
      <c r="AF73" s="42"/>
      <c r="AG73" s="42"/>
      <c r="AH73" s="42"/>
      <c r="AI73" s="42"/>
      <c r="AJ73" s="89"/>
      <c r="AK73" s="39"/>
      <c r="AL73" s="1"/>
      <c r="AM73" s="2"/>
      <c r="AN73" s="1"/>
      <c r="AO73" s="39"/>
      <c r="AP73" s="84"/>
      <c r="AQ73" s="84"/>
      <c r="AR73" s="84"/>
      <c r="AS73" s="84"/>
      <c r="AT73" s="1"/>
      <c r="AU73" s="11"/>
      <c r="AV73" s="11"/>
      <c r="AW73" s="1"/>
      <c r="AX73" s="39"/>
      <c r="AY73" s="1"/>
      <c r="AZ73" s="1"/>
      <c r="BA73" s="1"/>
      <c r="BB73" s="5"/>
      <c r="BC73" s="5"/>
      <c r="BD73" s="1"/>
    </row>
    <row r="74" spans="1:56" ht="0.9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35"/>
      <c r="L74" s="35"/>
      <c r="M74" s="35"/>
      <c r="N74" s="35"/>
      <c r="O74" s="35"/>
      <c r="P74" s="35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41"/>
      <c r="AB74" s="41"/>
      <c r="AC74" s="41"/>
      <c r="AD74" s="41"/>
      <c r="AE74" s="90"/>
      <c r="AF74" s="91"/>
      <c r="AG74" s="91"/>
      <c r="AH74" s="91"/>
      <c r="AI74" s="91"/>
      <c r="AJ74" s="92"/>
      <c r="AK74" s="39"/>
      <c r="AL74" s="1"/>
      <c r="AM74" s="1"/>
      <c r="AN74" s="1"/>
      <c r="AO74" s="39"/>
      <c r="AP74" s="84"/>
      <c r="AQ74" s="84"/>
      <c r="AR74" s="84"/>
      <c r="AS74" s="84"/>
      <c r="AT74" s="1"/>
      <c r="AU74" s="1"/>
      <c r="AV74" s="1"/>
      <c r="AW74" s="1"/>
      <c r="AX74" s="39"/>
      <c r="AY74" s="1"/>
      <c r="AZ74" s="1"/>
      <c r="BA74" s="1"/>
      <c r="BB74" s="5"/>
      <c r="BC74" s="5"/>
      <c r="BD74" s="1"/>
    </row>
    <row r="75" spans="1:56" ht="0.9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1"/>
      <c r="AZ75" s="1"/>
      <c r="BA75" s="1"/>
      <c r="BB75" s="5"/>
      <c r="BC75" s="5"/>
      <c r="BD75" s="1"/>
    </row>
    <row r="76" spans="1:56" ht="1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35">
        <v>2025</v>
      </c>
      <c r="L76" s="35"/>
      <c r="M76" s="35"/>
      <c r="N76" s="35"/>
      <c r="O76" s="35"/>
      <c r="P76" s="35"/>
      <c r="Q76" s="36">
        <v>50</v>
      </c>
      <c r="R76" s="36"/>
      <c r="S76" s="36"/>
      <c r="T76" s="36"/>
      <c r="U76" s="36"/>
      <c r="V76" s="36">
        <v>50</v>
      </c>
      <c r="W76" s="36"/>
      <c r="X76" s="36"/>
      <c r="Y76" s="36"/>
      <c r="Z76" s="36"/>
      <c r="AA76" s="36" t="s">
        <v>13</v>
      </c>
      <c r="AB76" s="36"/>
      <c r="AC76" s="36"/>
      <c r="AD76" s="36"/>
      <c r="AE76" s="37" t="s">
        <v>13</v>
      </c>
      <c r="AF76" s="37"/>
      <c r="AG76" s="37"/>
      <c r="AH76" s="37"/>
      <c r="AI76" s="37"/>
      <c r="AJ76" s="37"/>
      <c r="AK76" s="3"/>
      <c r="AL76" s="1"/>
      <c r="AM76" s="1"/>
      <c r="AN76" s="1"/>
      <c r="AO76" s="3"/>
      <c r="AP76" s="36" t="s">
        <v>23</v>
      </c>
      <c r="AQ76" s="36"/>
      <c r="AR76" s="36"/>
      <c r="AS76" s="36"/>
      <c r="AT76" s="1"/>
      <c r="AU76" s="1"/>
      <c r="AV76" s="1"/>
      <c r="AW76" s="1"/>
      <c r="AX76" s="3"/>
      <c r="AY76" s="1"/>
      <c r="AZ76" s="1"/>
      <c r="BA76" s="1"/>
      <c r="BB76" s="5"/>
      <c r="BC76" s="5"/>
      <c r="BD76" s="1"/>
    </row>
    <row r="77" spans="1:56" ht="0.9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1"/>
      <c r="AZ77" s="1"/>
      <c r="BA77" s="1"/>
      <c r="BB77" s="5"/>
      <c r="BC77" s="5"/>
      <c r="BD77" s="1"/>
    </row>
    <row r="78" spans="1:56" ht="1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35">
        <v>2026</v>
      </c>
      <c r="L78" s="35"/>
      <c r="M78" s="35"/>
      <c r="N78" s="35"/>
      <c r="O78" s="35"/>
      <c r="P78" s="35"/>
      <c r="Q78" s="36">
        <v>50</v>
      </c>
      <c r="R78" s="36"/>
      <c r="S78" s="36"/>
      <c r="T78" s="36"/>
      <c r="U78" s="36"/>
      <c r="V78" s="36">
        <v>50</v>
      </c>
      <c r="W78" s="36"/>
      <c r="X78" s="36"/>
      <c r="Y78" s="36"/>
      <c r="Z78" s="36"/>
      <c r="AA78" s="36" t="s">
        <v>13</v>
      </c>
      <c r="AB78" s="36"/>
      <c r="AC78" s="36"/>
      <c r="AD78" s="36"/>
      <c r="AE78" s="37" t="s">
        <v>13</v>
      </c>
      <c r="AF78" s="37"/>
      <c r="AG78" s="37"/>
      <c r="AH78" s="37"/>
      <c r="AI78" s="37"/>
      <c r="AJ78" s="37"/>
      <c r="AK78" s="3"/>
      <c r="AL78" s="1"/>
      <c r="AM78" s="1"/>
      <c r="AN78" s="1"/>
      <c r="AO78" s="3"/>
      <c r="AP78" s="36" t="s">
        <v>23</v>
      </c>
      <c r="AQ78" s="36"/>
      <c r="AR78" s="36"/>
      <c r="AS78" s="36"/>
      <c r="AT78" s="1"/>
      <c r="AU78" s="1"/>
      <c r="AV78" s="1"/>
      <c r="AW78" s="1"/>
      <c r="AX78" s="3"/>
      <c r="AY78" s="1"/>
      <c r="AZ78" s="1"/>
      <c r="BA78" s="1"/>
      <c r="BB78" s="5"/>
      <c r="BC78" s="5"/>
      <c r="BD78" s="1"/>
    </row>
    <row r="79" spans="1:56" ht="0.9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1"/>
      <c r="AZ79" s="1"/>
      <c r="BA79" s="1"/>
      <c r="BB79" s="5"/>
      <c r="BC79" s="5"/>
      <c r="BD79" s="1"/>
    </row>
    <row r="80" spans="1:56" ht="1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35">
        <v>2027</v>
      </c>
      <c r="L80" s="35"/>
      <c r="M80" s="35"/>
      <c r="N80" s="35"/>
      <c r="O80" s="35"/>
      <c r="P80" s="35"/>
      <c r="Q80" s="36">
        <v>50</v>
      </c>
      <c r="R80" s="36"/>
      <c r="S80" s="36"/>
      <c r="T80" s="36"/>
      <c r="U80" s="36"/>
      <c r="V80" s="36">
        <v>50</v>
      </c>
      <c r="W80" s="36"/>
      <c r="X80" s="36"/>
      <c r="Y80" s="36"/>
      <c r="Z80" s="36"/>
      <c r="AA80" s="36" t="s">
        <v>13</v>
      </c>
      <c r="AB80" s="36"/>
      <c r="AC80" s="36"/>
      <c r="AD80" s="36"/>
      <c r="AE80" s="37" t="s">
        <v>13</v>
      </c>
      <c r="AF80" s="37"/>
      <c r="AG80" s="37"/>
      <c r="AH80" s="37"/>
      <c r="AI80" s="37"/>
      <c r="AJ80" s="37"/>
      <c r="AK80" s="3"/>
      <c r="AL80" s="1"/>
      <c r="AM80" s="1"/>
      <c r="AN80" s="1"/>
      <c r="AO80" s="3"/>
      <c r="AP80" s="36" t="s">
        <v>23</v>
      </c>
      <c r="AQ80" s="36"/>
      <c r="AR80" s="36"/>
      <c r="AS80" s="36"/>
      <c r="AT80" s="1"/>
      <c r="AU80" s="1"/>
      <c r="AV80" s="1"/>
      <c r="AW80" s="1"/>
      <c r="AX80" s="3"/>
      <c r="AY80" s="1"/>
      <c r="AZ80" s="1"/>
      <c r="BA80" s="1"/>
      <c r="BB80" s="5"/>
      <c r="BC80" s="5"/>
      <c r="BD80" s="1"/>
    </row>
    <row r="81" spans="1:56" ht="0.9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1"/>
      <c r="AZ81" s="1"/>
      <c r="BA81" s="1"/>
      <c r="BB81" s="5"/>
      <c r="BC81" s="5"/>
      <c r="BD81" s="1"/>
    </row>
    <row r="82" spans="1:56" ht="0.9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44" t="s">
        <v>24</v>
      </c>
      <c r="L82" s="44"/>
      <c r="M82" s="44"/>
      <c r="N82" s="44"/>
      <c r="O82" s="44"/>
      <c r="P82" s="44"/>
      <c r="Q82" s="45">
        <v>200</v>
      </c>
      <c r="R82" s="45"/>
      <c r="S82" s="45"/>
      <c r="T82" s="45"/>
      <c r="U82" s="45"/>
      <c r="V82" s="45">
        <v>200</v>
      </c>
      <c r="W82" s="45"/>
      <c r="X82" s="45"/>
      <c r="Y82" s="45"/>
      <c r="Z82" s="45"/>
      <c r="AA82" s="46">
        <f>+AA72</f>
        <v>10</v>
      </c>
      <c r="AB82" s="46"/>
      <c r="AC82" s="46"/>
      <c r="AD82" s="46"/>
      <c r="AE82" s="47" t="s">
        <v>25</v>
      </c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8">
        <f>+AA82/V82</f>
        <v>0.05</v>
      </c>
      <c r="AQ82" s="48"/>
      <c r="AR82" s="48"/>
      <c r="AS82" s="48"/>
      <c r="AT82" s="1"/>
      <c r="AU82" s="1"/>
      <c r="AV82" s="1"/>
      <c r="AW82" s="1"/>
      <c r="AX82" s="39"/>
      <c r="AY82" s="1"/>
      <c r="AZ82" s="1"/>
      <c r="BA82" s="1"/>
      <c r="BB82" s="5"/>
      <c r="BC82" s="5"/>
      <c r="BD82" s="1"/>
    </row>
    <row r="83" spans="1:56" ht="12.9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44"/>
      <c r="L83" s="44"/>
      <c r="M83" s="44"/>
      <c r="N83" s="44"/>
      <c r="O83" s="44"/>
      <c r="P83" s="44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6"/>
      <c r="AB83" s="46"/>
      <c r="AC83" s="46"/>
      <c r="AD83" s="46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8"/>
      <c r="AQ83" s="48"/>
      <c r="AR83" s="48"/>
      <c r="AS83" s="48"/>
      <c r="AT83" s="1"/>
      <c r="AU83" s="11"/>
      <c r="AV83" s="11"/>
      <c r="AW83" s="1"/>
      <c r="AX83" s="39"/>
      <c r="AY83" s="1"/>
      <c r="AZ83" s="1"/>
      <c r="BA83" s="1"/>
      <c r="BB83" s="5"/>
      <c r="BC83" s="5"/>
      <c r="BD83" s="1"/>
    </row>
    <row r="84" spans="1:56" ht="0.9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44"/>
      <c r="L84" s="44"/>
      <c r="M84" s="44"/>
      <c r="N84" s="44"/>
      <c r="O84" s="44"/>
      <c r="P84" s="44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6"/>
      <c r="AB84" s="46"/>
      <c r="AC84" s="46"/>
      <c r="AD84" s="46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8"/>
      <c r="AQ84" s="48"/>
      <c r="AR84" s="48"/>
      <c r="AS84" s="48"/>
      <c r="AT84" s="1"/>
      <c r="AU84" s="1"/>
      <c r="AV84" s="1"/>
      <c r="AW84" s="1"/>
      <c r="AX84" s="39"/>
      <c r="AY84" s="1"/>
      <c r="AZ84" s="1"/>
      <c r="BA84" s="1"/>
      <c r="BB84" s="5"/>
      <c r="BC84" s="5"/>
      <c r="BD84" s="1"/>
    </row>
    <row r="85" spans="1:56" ht="0.9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1"/>
      <c r="AZ85" s="1"/>
      <c r="BA85" s="1"/>
      <c r="BB85" s="5"/>
      <c r="BC85" s="5"/>
      <c r="BD85" s="1"/>
    </row>
    <row r="86" spans="1:56">
      <c r="A86" s="1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1"/>
      <c r="BA86" s="1"/>
      <c r="BB86" s="5"/>
      <c r="BC86" s="5"/>
      <c r="BD86" s="1"/>
    </row>
    <row r="87" spans="1:56" ht="15.75" thickBot="1">
      <c r="A87" s="1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1"/>
      <c r="BA87" s="1"/>
      <c r="BB87" s="5"/>
      <c r="BC87" s="5"/>
      <c r="BD87" s="1"/>
    </row>
    <row r="88" spans="1:56" ht="33.950000000000003" customHeight="1" thickBot="1">
      <c r="A88" s="1"/>
      <c r="B88" s="1"/>
      <c r="C88" s="62" t="s">
        <v>35</v>
      </c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58">
        <f>+U89</f>
        <v>378.23593199999999</v>
      </c>
      <c r="V88" s="58"/>
      <c r="W88" s="58"/>
      <c r="X88" s="58"/>
      <c r="Y88" s="58">
        <f>+Y89</f>
        <v>253.85134400000001</v>
      </c>
      <c r="Z88" s="58"/>
      <c r="AA88" s="58"/>
      <c r="AB88" s="58"/>
      <c r="AC88" s="58"/>
      <c r="AD88" s="58"/>
      <c r="AE88" s="59">
        <f>+Y88/U88</f>
        <v>0.67114550079287549</v>
      </c>
      <c r="AF88" s="59"/>
      <c r="AG88" s="59"/>
      <c r="AH88" s="59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57"/>
      <c r="AU88" s="57"/>
      <c r="AV88" s="58">
        <f>+AV89</f>
        <v>158.10353599999999</v>
      </c>
      <c r="AW88" s="58"/>
      <c r="AX88" s="58"/>
      <c r="AY88" s="58"/>
      <c r="AZ88" s="58"/>
      <c r="BA88" s="58"/>
      <c r="BB88" s="59">
        <f>+AV88/U88</f>
        <v>0.41800242288984851</v>
      </c>
      <c r="BC88" s="59"/>
      <c r="BD88" s="1"/>
    </row>
    <row r="89" spans="1:56" ht="45.95" customHeight="1" thickBot="1">
      <c r="A89" s="1"/>
      <c r="B89" s="1"/>
      <c r="C89" s="60" t="s">
        <v>39</v>
      </c>
      <c r="D89" s="60"/>
      <c r="E89" s="60"/>
      <c r="F89" s="60"/>
      <c r="G89" s="60"/>
      <c r="H89" s="60"/>
      <c r="I89" s="60"/>
      <c r="J89" s="60"/>
      <c r="K89" s="60"/>
      <c r="L89" s="54" t="s">
        <v>28</v>
      </c>
      <c r="M89" s="54"/>
      <c r="N89" s="54"/>
      <c r="O89" s="54"/>
      <c r="P89" s="54"/>
      <c r="Q89" s="54"/>
      <c r="R89" s="55" t="s">
        <v>84</v>
      </c>
      <c r="S89" s="55"/>
      <c r="T89" s="55"/>
      <c r="U89" s="61">
        <v>378.23593199999999</v>
      </c>
      <c r="V89" s="61"/>
      <c r="W89" s="61"/>
      <c r="X89" s="61"/>
      <c r="Y89" s="61">
        <v>253.85134400000001</v>
      </c>
      <c r="Z89" s="61"/>
      <c r="AA89" s="61"/>
      <c r="AB89" s="61"/>
      <c r="AC89" s="61"/>
      <c r="AD89" s="61"/>
      <c r="AE89" s="49">
        <f>+Y89/U89</f>
        <v>0.67114550079287549</v>
      </c>
      <c r="AF89" s="49"/>
      <c r="AG89" s="49"/>
      <c r="AH89" s="49"/>
      <c r="AI89" s="52" t="s">
        <v>13</v>
      </c>
      <c r="AJ89" s="52"/>
      <c r="AK89" s="52"/>
      <c r="AL89" s="52"/>
      <c r="AM89" s="52"/>
      <c r="AN89" s="52"/>
      <c r="AO89" s="52"/>
      <c r="AP89" s="52"/>
      <c r="AQ89" s="52"/>
      <c r="AR89" s="52"/>
      <c r="AS89" s="52" t="s">
        <v>13</v>
      </c>
      <c r="AT89" s="52"/>
      <c r="AU89" s="52"/>
      <c r="AV89" s="61">
        <v>158.10353599999999</v>
      </c>
      <c r="AW89" s="61"/>
      <c r="AX89" s="61"/>
      <c r="AY89" s="61"/>
      <c r="AZ89" s="61"/>
      <c r="BA89" s="61"/>
      <c r="BB89" s="49">
        <f>+AV89/U89</f>
        <v>0.41800242288984851</v>
      </c>
      <c r="BC89" s="49"/>
      <c r="BD89" s="1"/>
    </row>
    <row r="90" spans="1:56" ht="15" customHeight="1" thickBot="1">
      <c r="A90" s="1"/>
      <c r="B90" s="1"/>
      <c r="C90" s="53" t="s">
        <v>13</v>
      </c>
      <c r="D90" s="53"/>
      <c r="E90" s="53"/>
      <c r="F90" s="53"/>
      <c r="G90" s="53"/>
      <c r="H90" s="53"/>
      <c r="I90" s="53"/>
      <c r="J90" s="53"/>
      <c r="K90" s="53"/>
      <c r="L90" s="54" t="s">
        <v>29</v>
      </c>
      <c r="M90" s="54"/>
      <c r="N90" s="54"/>
      <c r="O90" s="54"/>
      <c r="P90" s="54"/>
      <c r="Q90" s="54"/>
      <c r="R90" s="55" t="s">
        <v>30</v>
      </c>
      <c r="S90" s="55"/>
      <c r="T90" s="55"/>
      <c r="U90" s="56">
        <v>50</v>
      </c>
      <c r="V90" s="56"/>
      <c r="W90" s="56"/>
      <c r="X90" s="56"/>
      <c r="Y90" s="50">
        <v>10</v>
      </c>
      <c r="Z90" s="50"/>
      <c r="AA90" s="50"/>
      <c r="AB90" s="50"/>
      <c r="AC90" s="50"/>
      <c r="AD90" s="50"/>
      <c r="AE90" s="49">
        <f>+Y90/U90</f>
        <v>0.2</v>
      </c>
      <c r="AF90" s="49"/>
      <c r="AG90" s="49"/>
      <c r="AH90" s="49"/>
      <c r="AI90" s="50">
        <v>10</v>
      </c>
      <c r="AJ90" s="50"/>
      <c r="AK90" s="50"/>
      <c r="AL90" s="50"/>
      <c r="AM90" s="50"/>
      <c r="AN90" s="50"/>
      <c r="AO90" s="50"/>
      <c r="AP90" s="50"/>
      <c r="AQ90" s="50"/>
      <c r="AR90" s="50"/>
      <c r="AS90" s="51">
        <f>+AI90/U90</f>
        <v>0.2</v>
      </c>
      <c r="AT90" s="51"/>
      <c r="AU90" s="51"/>
      <c r="AV90" s="52" t="s">
        <v>13</v>
      </c>
      <c r="AW90" s="52"/>
      <c r="AX90" s="52"/>
      <c r="AY90" s="52"/>
      <c r="AZ90" s="52"/>
      <c r="BA90" s="52"/>
      <c r="BB90" s="52" t="s">
        <v>13</v>
      </c>
      <c r="BC90" s="52"/>
      <c r="BD90" s="1"/>
    </row>
    <row r="91" spans="1:56" ht="15" customHeight="1" thickBot="1"/>
    <row r="92" spans="1:56" ht="45.95" customHeight="1" thickBot="1">
      <c r="A92" s="1"/>
      <c r="B92" s="1"/>
      <c r="C92" s="33" t="s">
        <v>40</v>
      </c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29">
        <f>+U113</f>
        <v>351.54861099999999</v>
      </c>
      <c r="V92" s="29"/>
      <c r="W92" s="29"/>
      <c r="X92" s="29"/>
      <c r="Y92" s="29">
        <f>+Y113</f>
        <v>271.10815100000002</v>
      </c>
      <c r="Z92" s="29"/>
      <c r="AA92" s="29"/>
      <c r="AB92" s="29"/>
      <c r="AC92" s="29"/>
      <c r="AD92" s="29"/>
      <c r="AE92" s="30">
        <f>+Y92/U92</f>
        <v>0.77118254067002989</v>
      </c>
      <c r="AF92" s="30"/>
      <c r="AG92" s="30"/>
      <c r="AH92" s="30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9">
        <f>+AV113</f>
        <v>148.48576</v>
      </c>
      <c r="AW92" s="29"/>
      <c r="AX92" s="29"/>
      <c r="AY92" s="29"/>
      <c r="AZ92" s="29"/>
      <c r="BA92" s="29"/>
      <c r="BB92" s="30">
        <f t="shared" ref="BB92" si="3">+AV92/U92</f>
        <v>0.4223761817110408</v>
      </c>
      <c r="BC92" s="30"/>
      <c r="BD92" s="1"/>
    </row>
    <row r="93" spans="1:56" ht="15" customHeight="1" thickBot="1">
      <c r="A93" s="1"/>
      <c r="B93" s="1"/>
      <c r="C93" s="31" t="s">
        <v>12</v>
      </c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2" t="s">
        <v>13</v>
      </c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1"/>
    </row>
    <row r="94" spans="1:56" ht="20.100000000000001" customHeight="1">
      <c r="A94" s="1"/>
      <c r="B94" s="1"/>
      <c r="C94" s="1"/>
      <c r="D94" s="25" t="s">
        <v>14</v>
      </c>
      <c r="E94" s="25"/>
      <c r="F94" s="26" t="s">
        <v>41</v>
      </c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1"/>
      <c r="AD94" s="1"/>
      <c r="AE94" s="5"/>
      <c r="AF94" s="1"/>
      <c r="AG94" s="5"/>
      <c r="AH94" s="5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5"/>
      <c r="BC94" s="5"/>
      <c r="BD94" s="1"/>
    </row>
    <row r="95" spans="1:56">
      <c r="A95" s="1"/>
      <c r="B95" s="1"/>
      <c r="C95" s="1"/>
      <c r="D95" s="1"/>
      <c r="E95" s="1"/>
      <c r="F95" s="1"/>
      <c r="G95" s="1"/>
      <c r="H95" s="1"/>
      <c r="I95" s="1"/>
      <c r="J95" s="1"/>
      <c r="K95" s="27" t="s">
        <v>16</v>
      </c>
      <c r="L95" s="27"/>
      <c r="M95" s="27"/>
      <c r="N95" s="27"/>
      <c r="O95" s="27"/>
      <c r="P95" s="27"/>
      <c r="Q95" s="27" t="s">
        <v>17</v>
      </c>
      <c r="R95" s="27"/>
      <c r="S95" s="27"/>
      <c r="T95" s="27"/>
      <c r="U95" s="27"/>
      <c r="V95" s="27" t="s">
        <v>18</v>
      </c>
      <c r="W95" s="27"/>
      <c r="X95" s="27"/>
      <c r="Y95" s="27"/>
      <c r="Z95" s="27"/>
      <c r="AA95" s="27" t="s">
        <v>19</v>
      </c>
      <c r="AB95" s="27"/>
      <c r="AC95" s="27"/>
      <c r="AD95" s="27"/>
      <c r="AE95" s="22" t="s">
        <v>20</v>
      </c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1"/>
      <c r="AY95" s="1"/>
      <c r="AZ95" s="1"/>
      <c r="BA95" s="1"/>
      <c r="BB95" s="5"/>
      <c r="BC95" s="5"/>
      <c r="BD95" s="1"/>
    </row>
    <row r="96" spans="1:56" ht="1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23"/>
      <c r="L96" s="23"/>
      <c r="M96" s="23"/>
      <c r="N96" s="23"/>
      <c r="O96" s="23"/>
      <c r="P96" s="23"/>
      <c r="Q96" s="24"/>
      <c r="R96" s="24"/>
      <c r="S96" s="24"/>
      <c r="T96" s="24"/>
      <c r="U96" s="24"/>
      <c r="V96" s="23"/>
      <c r="W96" s="23"/>
      <c r="X96" s="23"/>
      <c r="Y96" s="23"/>
      <c r="Z96" s="23"/>
      <c r="AA96" s="23"/>
      <c r="AB96" s="23"/>
      <c r="AC96" s="23"/>
      <c r="AD96" s="23"/>
      <c r="AE96" s="24" t="s">
        <v>21</v>
      </c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3" t="s">
        <v>22</v>
      </c>
      <c r="AQ96" s="23"/>
      <c r="AR96" s="23"/>
      <c r="AS96" s="23"/>
      <c r="AT96" s="23"/>
      <c r="AU96" s="23"/>
      <c r="AV96" s="23"/>
      <c r="AW96" s="23"/>
      <c r="AX96" s="1"/>
      <c r="AY96" s="1"/>
      <c r="AZ96" s="1"/>
      <c r="BA96" s="1"/>
      <c r="BB96" s="5"/>
      <c r="BC96" s="5"/>
      <c r="BD96" s="1"/>
    </row>
    <row r="97" spans="1:56" ht="0.9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35">
        <v>2024</v>
      </c>
      <c r="L97" s="35"/>
      <c r="M97" s="35"/>
      <c r="N97" s="35"/>
      <c r="O97" s="35"/>
      <c r="P97" s="35"/>
      <c r="Q97" s="36">
        <v>0.7</v>
      </c>
      <c r="R97" s="36"/>
      <c r="S97" s="36"/>
      <c r="T97" s="36"/>
      <c r="U97" s="36"/>
      <c r="V97" s="36">
        <v>0.7</v>
      </c>
      <c r="W97" s="36"/>
      <c r="X97" s="36"/>
      <c r="Y97" s="36"/>
      <c r="Z97" s="36"/>
      <c r="AA97" s="41">
        <v>0.32</v>
      </c>
      <c r="AB97" s="41"/>
      <c r="AC97" s="41"/>
      <c r="AD97" s="41"/>
      <c r="AE97" s="85">
        <f>+AA97/V97</f>
        <v>0.45714285714285718</v>
      </c>
      <c r="AF97" s="86"/>
      <c r="AG97" s="86"/>
      <c r="AH97" s="86"/>
      <c r="AI97" s="86"/>
      <c r="AJ97" s="87"/>
      <c r="AK97" s="39"/>
      <c r="AL97" s="1"/>
      <c r="AM97" s="1"/>
      <c r="AN97" s="1"/>
      <c r="AO97" s="39"/>
      <c r="AP97" s="84">
        <f>+AE97</f>
        <v>0.45714285714285718</v>
      </c>
      <c r="AQ97" s="84"/>
      <c r="AR97" s="84"/>
      <c r="AS97" s="84"/>
      <c r="AT97" s="1"/>
      <c r="AU97" s="1"/>
      <c r="AV97" s="1"/>
      <c r="AW97" s="1"/>
      <c r="AX97" s="39"/>
      <c r="AY97" s="1"/>
      <c r="AZ97" s="1"/>
      <c r="BA97" s="1"/>
      <c r="BB97" s="5"/>
      <c r="BC97" s="5"/>
      <c r="BD97" s="1"/>
    </row>
    <row r="98" spans="1:56" ht="12.9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35"/>
      <c r="L98" s="35"/>
      <c r="M98" s="35"/>
      <c r="N98" s="35"/>
      <c r="O98" s="35"/>
      <c r="P98" s="35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41"/>
      <c r="AB98" s="41"/>
      <c r="AC98" s="41"/>
      <c r="AD98" s="41"/>
      <c r="AE98" s="88"/>
      <c r="AF98" s="42"/>
      <c r="AG98" s="42"/>
      <c r="AH98" s="42"/>
      <c r="AI98" s="42"/>
      <c r="AJ98" s="89"/>
      <c r="AK98" s="39"/>
      <c r="AL98" s="1"/>
      <c r="AM98" s="2"/>
      <c r="AN98" s="1"/>
      <c r="AO98" s="39"/>
      <c r="AP98" s="84"/>
      <c r="AQ98" s="84"/>
      <c r="AR98" s="84"/>
      <c r="AS98" s="84"/>
      <c r="AT98" s="1"/>
      <c r="AU98" s="11"/>
      <c r="AV98" s="11"/>
      <c r="AW98" s="1"/>
      <c r="AX98" s="39"/>
      <c r="AY98" s="1"/>
      <c r="AZ98" s="1"/>
      <c r="BA98" s="1"/>
      <c r="BB98" s="5"/>
      <c r="BC98" s="5"/>
      <c r="BD98" s="1"/>
    </row>
    <row r="99" spans="1:56" ht="0.9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35"/>
      <c r="L99" s="35"/>
      <c r="M99" s="35"/>
      <c r="N99" s="35"/>
      <c r="O99" s="35"/>
      <c r="P99" s="35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41"/>
      <c r="AB99" s="41"/>
      <c r="AC99" s="41"/>
      <c r="AD99" s="41"/>
      <c r="AE99" s="90"/>
      <c r="AF99" s="91"/>
      <c r="AG99" s="91"/>
      <c r="AH99" s="91"/>
      <c r="AI99" s="91"/>
      <c r="AJ99" s="92"/>
      <c r="AK99" s="39"/>
      <c r="AL99" s="1"/>
      <c r="AM99" s="1"/>
      <c r="AN99" s="1"/>
      <c r="AO99" s="39"/>
      <c r="AP99" s="84"/>
      <c r="AQ99" s="84"/>
      <c r="AR99" s="84"/>
      <c r="AS99" s="84"/>
      <c r="AT99" s="1"/>
      <c r="AU99" s="1"/>
      <c r="AV99" s="1"/>
      <c r="AW99" s="1"/>
      <c r="AX99" s="39"/>
      <c r="AY99" s="1"/>
      <c r="AZ99" s="1"/>
      <c r="BA99" s="1"/>
      <c r="BB99" s="5"/>
      <c r="BC99" s="5"/>
      <c r="BD99" s="1"/>
    </row>
    <row r="100" spans="1:56" ht="0.9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1"/>
      <c r="AZ100" s="1"/>
      <c r="BA100" s="1"/>
      <c r="BB100" s="5"/>
      <c r="BC100" s="5"/>
      <c r="BD100" s="1"/>
    </row>
    <row r="101" spans="1:56" ht="1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35">
        <v>2025</v>
      </c>
      <c r="L101" s="35"/>
      <c r="M101" s="35"/>
      <c r="N101" s="35"/>
      <c r="O101" s="35"/>
      <c r="P101" s="35"/>
      <c r="Q101" s="36">
        <v>1.1000000000000001</v>
      </c>
      <c r="R101" s="36"/>
      <c r="S101" s="36"/>
      <c r="T101" s="36"/>
      <c r="U101" s="36"/>
      <c r="V101" s="36">
        <v>1.1000000000000001</v>
      </c>
      <c r="W101" s="36"/>
      <c r="X101" s="36"/>
      <c r="Y101" s="36"/>
      <c r="Z101" s="36"/>
      <c r="AA101" s="36" t="s">
        <v>13</v>
      </c>
      <c r="AB101" s="36"/>
      <c r="AC101" s="36"/>
      <c r="AD101" s="36"/>
      <c r="AE101" s="37" t="s">
        <v>13</v>
      </c>
      <c r="AF101" s="37"/>
      <c r="AG101" s="37"/>
      <c r="AH101" s="37"/>
      <c r="AI101" s="37"/>
      <c r="AJ101" s="37"/>
      <c r="AK101" s="3"/>
      <c r="AL101" s="1"/>
      <c r="AM101" s="1"/>
      <c r="AN101" s="1"/>
      <c r="AO101" s="3"/>
      <c r="AP101" s="36" t="s">
        <v>23</v>
      </c>
      <c r="AQ101" s="36"/>
      <c r="AR101" s="36"/>
      <c r="AS101" s="36"/>
      <c r="AT101" s="1"/>
      <c r="AU101" s="1"/>
      <c r="AV101" s="1"/>
      <c r="AW101" s="1"/>
      <c r="AX101" s="3"/>
      <c r="AY101" s="1"/>
      <c r="AZ101" s="1"/>
      <c r="BA101" s="1"/>
      <c r="BB101" s="5"/>
      <c r="BC101" s="5"/>
      <c r="BD101" s="1"/>
    </row>
    <row r="102" spans="1:56" ht="0.9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1"/>
      <c r="AZ102" s="1"/>
      <c r="BA102" s="1"/>
      <c r="BB102" s="5"/>
      <c r="BC102" s="5"/>
      <c r="BD102" s="1"/>
    </row>
    <row r="103" spans="1:56" ht="1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35">
        <v>2026</v>
      </c>
      <c r="L103" s="35"/>
      <c r="M103" s="35"/>
      <c r="N103" s="35"/>
      <c r="O103" s="35"/>
      <c r="P103" s="35"/>
      <c r="Q103" s="36">
        <v>1.1000000000000001</v>
      </c>
      <c r="R103" s="36"/>
      <c r="S103" s="36"/>
      <c r="T103" s="36"/>
      <c r="U103" s="36"/>
      <c r="V103" s="36">
        <v>1.1000000000000001</v>
      </c>
      <c r="W103" s="36"/>
      <c r="X103" s="36"/>
      <c r="Y103" s="36"/>
      <c r="Z103" s="36"/>
      <c r="AA103" s="36" t="s">
        <v>13</v>
      </c>
      <c r="AB103" s="36"/>
      <c r="AC103" s="36"/>
      <c r="AD103" s="36"/>
      <c r="AE103" s="37" t="s">
        <v>13</v>
      </c>
      <c r="AF103" s="37"/>
      <c r="AG103" s="37"/>
      <c r="AH103" s="37"/>
      <c r="AI103" s="37"/>
      <c r="AJ103" s="37"/>
      <c r="AK103" s="3"/>
      <c r="AL103" s="1"/>
      <c r="AM103" s="1"/>
      <c r="AN103" s="1"/>
      <c r="AO103" s="3"/>
      <c r="AP103" s="36" t="s">
        <v>23</v>
      </c>
      <c r="AQ103" s="36"/>
      <c r="AR103" s="36"/>
      <c r="AS103" s="36"/>
      <c r="AT103" s="1"/>
      <c r="AU103" s="1"/>
      <c r="AV103" s="1"/>
      <c r="AW103" s="1"/>
      <c r="AX103" s="3"/>
      <c r="AY103" s="1"/>
      <c r="AZ103" s="1"/>
      <c r="BA103" s="1"/>
      <c r="BB103" s="5"/>
      <c r="BC103" s="5"/>
      <c r="BD103" s="1"/>
    </row>
    <row r="104" spans="1:56" ht="0.9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1"/>
      <c r="AZ104" s="1"/>
      <c r="BA104" s="1"/>
      <c r="BB104" s="5"/>
      <c r="BC104" s="5"/>
      <c r="BD104" s="1"/>
    </row>
    <row r="105" spans="1:56" ht="1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35">
        <v>2027</v>
      </c>
      <c r="L105" s="35"/>
      <c r="M105" s="35"/>
      <c r="N105" s="35"/>
      <c r="O105" s="35"/>
      <c r="P105" s="35"/>
      <c r="Q105" s="36">
        <v>1.1000000000000001</v>
      </c>
      <c r="R105" s="36"/>
      <c r="S105" s="36"/>
      <c r="T105" s="36"/>
      <c r="U105" s="36"/>
      <c r="V105" s="36">
        <v>1.1000000000000001</v>
      </c>
      <c r="W105" s="36"/>
      <c r="X105" s="36"/>
      <c r="Y105" s="36"/>
      <c r="Z105" s="36"/>
      <c r="AA105" s="36" t="s">
        <v>13</v>
      </c>
      <c r="AB105" s="36"/>
      <c r="AC105" s="36"/>
      <c r="AD105" s="36"/>
      <c r="AE105" s="37" t="s">
        <v>13</v>
      </c>
      <c r="AF105" s="37"/>
      <c r="AG105" s="37"/>
      <c r="AH105" s="37"/>
      <c r="AI105" s="37"/>
      <c r="AJ105" s="37"/>
      <c r="AK105" s="3"/>
      <c r="AL105" s="1"/>
      <c r="AM105" s="1"/>
      <c r="AN105" s="1"/>
      <c r="AO105" s="3"/>
      <c r="AP105" s="36" t="s">
        <v>23</v>
      </c>
      <c r="AQ105" s="36"/>
      <c r="AR105" s="36"/>
      <c r="AS105" s="36"/>
      <c r="AT105" s="1"/>
      <c r="AU105" s="1"/>
      <c r="AV105" s="1"/>
      <c r="AW105" s="1"/>
      <c r="AX105" s="3"/>
      <c r="AY105" s="1"/>
      <c r="AZ105" s="1"/>
      <c r="BA105" s="1"/>
      <c r="BB105" s="5"/>
      <c r="BC105" s="5"/>
      <c r="BD105" s="1"/>
    </row>
    <row r="106" spans="1:56" ht="0.9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1"/>
      <c r="AZ106" s="1"/>
      <c r="BA106" s="1"/>
      <c r="BB106" s="5"/>
      <c r="BC106" s="5"/>
      <c r="BD106" s="1"/>
    </row>
    <row r="107" spans="1:56" ht="0.9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44" t="s">
        <v>24</v>
      </c>
      <c r="L107" s="44"/>
      <c r="M107" s="44"/>
      <c r="N107" s="44"/>
      <c r="O107" s="44"/>
      <c r="P107" s="44"/>
      <c r="Q107" s="45">
        <v>4</v>
      </c>
      <c r="R107" s="45"/>
      <c r="S107" s="45"/>
      <c r="T107" s="45"/>
      <c r="U107" s="45"/>
      <c r="V107" s="45">
        <v>4</v>
      </c>
      <c r="W107" s="45"/>
      <c r="X107" s="45"/>
      <c r="Y107" s="45"/>
      <c r="Z107" s="45"/>
      <c r="AA107" s="46">
        <f>+AA97</f>
        <v>0.32</v>
      </c>
      <c r="AB107" s="46"/>
      <c r="AC107" s="46"/>
      <c r="AD107" s="46"/>
      <c r="AE107" s="47" t="s">
        <v>25</v>
      </c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8">
        <f>+AA107/V107</f>
        <v>0.08</v>
      </c>
      <c r="AQ107" s="48"/>
      <c r="AR107" s="48"/>
      <c r="AS107" s="48"/>
      <c r="AT107" s="1"/>
      <c r="AU107" s="1"/>
      <c r="AV107" s="1"/>
      <c r="AW107" s="1"/>
      <c r="AX107" s="39"/>
      <c r="AY107" s="1"/>
      <c r="AZ107" s="1"/>
      <c r="BA107" s="1"/>
      <c r="BB107" s="5"/>
      <c r="BC107" s="5"/>
      <c r="BD107" s="1"/>
    </row>
    <row r="108" spans="1:56" ht="12.9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44"/>
      <c r="L108" s="44"/>
      <c r="M108" s="44"/>
      <c r="N108" s="44"/>
      <c r="O108" s="44"/>
      <c r="P108" s="44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6"/>
      <c r="AB108" s="46"/>
      <c r="AC108" s="46"/>
      <c r="AD108" s="46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8"/>
      <c r="AQ108" s="48"/>
      <c r="AR108" s="48"/>
      <c r="AS108" s="48"/>
      <c r="AT108" s="1"/>
      <c r="AU108" s="11"/>
      <c r="AV108" s="11"/>
      <c r="AW108" s="1"/>
      <c r="AX108" s="39"/>
      <c r="AY108" s="1"/>
      <c r="AZ108" s="1"/>
      <c r="BA108" s="1"/>
      <c r="BB108" s="5"/>
      <c r="BC108" s="5"/>
      <c r="BD108" s="1"/>
    </row>
    <row r="109" spans="1:56" ht="0.9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44"/>
      <c r="L109" s="44"/>
      <c r="M109" s="44"/>
      <c r="N109" s="44"/>
      <c r="O109" s="44"/>
      <c r="P109" s="44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6"/>
      <c r="AB109" s="46"/>
      <c r="AC109" s="46"/>
      <c r="AD109" s="46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8"/>
      <c r="AQ109" s="48"/>
      <c r="AR109" s="48"/>
      <c r="AS109" s="48"/>
      <c r="AT109" s="1"/>
      <c r="AU109" s="1"/>
      <c r="AV109" s="1"/>
      <c r="AW109" s="1"/>
      <c r="AX109" s="39"/>
      <c r="AY109" s="1"/>
      <c r="AZ109" s="1"/>
      <c r="BA109" s="1"/>
      <c r="BB109" s="5"/>
      <c r="BC109" s="5"/>
      <c r="BD109" s="1"/>
    </row>
    <row r="110" spans="1:56" ht="0.9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1"/>
      <c r="AZ110" s="1"/>
      <c r="BA110" s="1"/>
      <c r="BB110" s="5"/>
      <c r="BC110" s="5"/>
      <c r="BD110" s="1"/>
    </row>
    <row r="111" spans="1:56">
      <c r="A111" s="1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1"/>
      <c r="BA111" s="1"/>
      <c r="BB111" s="5"/>
      <c r="BC111" s="5"/>
      <c r="BD111" s="1"/>
    </row>
    <row r="112" spans="1:56" ht="15.75" thickBot="1">
      <c r="A112" s="1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1"/>
      <c r="BA112" s="1"/>
      <c r="BB112" s="5"/>
      <c r="BC112" s="5"/>
      <c r="BD112" s="1"/>
    </row>
    <row r="113" spans="1:56" ht="33.950000000000003" customHeight="1" thickBot="1">
      <c r="A113" s="1"/>
      <c r="B113" s="1"/>
      <c r="C113" s="62" t="s">
        <v>35</v>
      </c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58">
        <f>+U114</f>
        <v>351.54861099999999</v>
      </c>
      <c r="V113" s="58"/>
      <c r="W113" s="58"/>
      <c r="X113" s="58"/>
      <c r="Y113" s="58">
        <f>+Y114</f>
        <v>271.10815100000002</v>
      </c>
      <c r="Z113" s="58"/>
      <c r="AA113" s="58"/>
      <c r="AB113" s="58"/>
      <c r="AC113" s="58"/>
      <c r="AD113" s="58"/>
      <c r="AE113" s="59">
        <f>+Y113/U113</f>
        <v>0.77118254067002989</v>
      </c>
      <c r="AF113" s="59"/>
      <c r="AG113" s="59"/>
      <c r="AH113" s="59"/>
      <c r="AI113" s="57"/>
      <c r="AJ113" s="57"/>
      <c r="AK113" s="57"/>
      <c r="AL113" s="57"/>
      <c r="AM113" s="57"/>
      <c r="AN113" s="57"/>
      <c r="AO113" s="57"/>
      <c r="AP113" s="57"/>
      <c r="AQ113" s="57"/>
      <c r="AR113" s="57"/>
      <c r="AS113" s="57"/>
      <c r="AT113" s="57"/>
      <c r="AU113" s="57"/>
      <c r="AV113" s="58">
        <f>+AV114</f>
        <v>148.48576</v>
      </c>
      <c r="AW113" s="58"/>
      <c r="AX113" s="58"/>
      <c r="AY113" s="58"/>
      <c r="AZ113" s="58"/>
      <c r="BA113" s="58"/>
      <c r="BB113" s="59">
        <f>+AV113/U113</f>
        <v>0.4223761817110408</v>
      </c>
      <c r="BC113" s="59"/>
      <c r="BD113" s="1"/>
    </row>
    <row r="114" spans="1:56" ht="45.95" customHeight="1" thickBot="1">
      <c r="A114" s="1"/>
      <c r="B114" s="1"/>
      <c r="C114" s="60" t="s">
        <v>42</v>
      </c>
      <c r="D114" s="60"/>
      <c r="E114" s="60"/>
      <c r="F114" s="60"/>
      <c r="G114" s="60"/>
      <c r="H114" s="60"/>
      <c r="I114" s="60"/>
      <c r="J114" s="60"/>
      <c r="K114" s="60"/>
      <c r="L114" s="54" t="s">
        <v>28</v>
      </c>
      <c r="M114" s="54"/>
      <c r="N114" s="54"/>
      <c r="O114" s="54"/>
      <c r="P114" s="54"/>
      <c r="Q114" s="54"/>
      <c r="R114" s="55" t="s">
        <v>84</v>
      </c>
      <c r="S114" s="55"/>
      <c r="T114" s="55"/>
      <c r="U114" s="61">
        <v>351.54861099999999</v>
      </c>
      <c r="V114" s="61"/>
      <c r="W114" s="61"/>
      <c r="X114" s="61"/>
      <c r="Y114" s="61">
        <v>271.10815100000002</v>
      </c>
      <c r="Z114" s="61"/>
      <c r="AA114" s="61"/>
      <c r="AB114" s="61"/>
      <c r="AC114" s="61"/>
      <c r="AD114" s="61"/>
      <c r="AE114" s="49">
        <f>+Y114/U114</f>
        <v>0.77118254067002989</v>
      </c>
      <c r="AF114" s="49"/>
      <c r="AG114" s="49"/>
      <c r="AH114" s="49"/>
      <c r="AI114" s="52" t="s">
        <v>13</v>
      </c>
      <c r="AJ114" s="52"/>
      <c r="AK114" s="52"/>
      <c r="AL114" s="52"/>
      <c r="AM114" s="52"/>
      <c r="AN114" s="52"/>
      <c r="AO114" s="52"/>
      <c r="AP114" s="52"/>
      <c r="AQ114" s="52"/>
      <c r="AR114" s="52"/>
      <c r="AS114" s="52" t="s">
        <v>13</v>
      </c>
      <c r="AT114" s="52"/>
      <c r="AU114" s="52"/>
      <c r="AV114" s="61">
        <v>148.48576</v>
      </c>
      <c r="AW114" s="61"/>
      <c r="AX114" s="61"/>
      <c r="AY114" s="61"/>
      <c r="AZ114" s="61"/>
      <c r="BA114" s="61"/>
      <c r="BB114" s="49">
        <f>+AV114/U114</f>
        <v>0.4223761817110408</v>
      </c>
      <c r="BC114" s="49"/>
      <c r="BD114" s="1"/>
    </row>
    <row r="115" spans="1:56" ht="15" customHeight="1" thickBot="1">
      <c r="A115" s="1"/>
      <c r="B115" s="1"/>
      <c r="C115" s="53" t="s">
        <v>13</v>
      </c>
      <c r="D115" s="53"/>
      <c r="E115" s="53"/>
      <c r="F115" s="53"/>
      <c r="G115" s="53"/>
      <c r="H115" s="53"/>
      <c r="I115" s="53"/>
      <c r="J115" s="53"/>
      <c r="K115" s="53"/>
      <c r="L115" s="54" t="s">
        <v>29</v>
      </c>
      <c r="M115" s="54"/>
      <c r="N115" s="54"/>
      <c r="O115" s="54"/>
      <c r="P115" s="54"/>
      <c r="Q115" s="54"/>
      <c r="R115" s="55" t="s">
        <v>30</v>
      </c>
      <c r="S115" s="55"/>
      <c r="T115" s="55"/>
      <c r="U115" s="56">
        <v>0.7</v>
      </c>
      <c r="V115" s="56"/>
      <c r="W115" s="56"/>
      <c r="X115" s="56"/>
      <c r="Y115" s="50">
        <v>0.32</v>
      </c>
      <c r="Z115" s="50"/>
      <c r="AA115" s="50"/>
      <c r="AB115" s="50"/>
      <c r="AC115" s="50"/>
      <c r="AD115" s="50"/>
      <c r="AE115" s="49">
        <f>+Y115/U115</f>
        <v>0.45714285714285718</v>
      </c>
      <c r="AF115" s="49"/>
      <c r="AG115" s="49"/>
      <c r="AH115" s="49"/>
      <c r="AI115" s="50">
        <v>0.32</v>
      </c>
      <c r="AJ115" s="50"/>
      <c r="AK115" s="50"/>
      <c r="AL115" s="50"/>
      <c r="AM115" s="50"/>
      <c r="AN115" s="50"/>
      <c r="AO115" s="50"/>
      <c r="AP115" s="50"/>
      <c r="AQ115" s="50"/>
      <c r="AR115" s="50"/>
      <c r="AS115" s="51">
        <f>+AI115/U115</f>
        <v>0.45714285714285718</v>
      </c>
      <c r="AT115" s="51"/>
      <c r="AU115" s="51"/>
      <c r="AV115" s="52" t="s">
        <v>13</v>
      </c>
      <c r="AW115" s="52"/>
      <c r="AX115" s="52"/>
      <c r="AY115" s="52"/>
      <c r="AZ115" s="52"/>
      <c r="BA115" s="52"/>
      <c r="BB115" s="52" t="s">
        <v>13</v>
      </c>
      <c r="BC115" s="52"/>
      <c r="BD115" s="1"/>
    </row>
    <row r="116" spans="1:56" s="1" customFormat="1" ht="15" customHeight="1">
      <c r="AE116" s="5"/>
      <c r="AG116" s="5"/>
      <c r="AH116" s="5"/>
      <c r="BB116" s="5"/>
      <c r="BC116" s="5"/>
    </row>
    <row r="117" spans="1:56" s="4" customFormat="1" ht="15" customHeight="1" thickBot="1">
      <c r="AE117" s="6"/>
      <c r="AG117" s="6"/>
      <c r="AH117" s="6"/>
      <c r="BB117" s="6"/>
      <c r="BC117" s="6"/>
    </row>
    <row r="118" spans="1:56" ht="15" customHeight="1" thickBot="1">
      <c r="A118" s="1"/>
      <c r="B118" s="1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9">
        <v>2024</v>
      </c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1"/>
    </row>
    <row r="119" spans="1:56" ht="26.25" customHeight="1" thickBot="1">
      <c r="A119" s="1"/>
      <c r="B119" s="1"/>
      <c r="C119" s="8" t="s">
        <v>3</v>
      </c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9" t="s">
        <v>4</v>
      </c>
      <c r="V119" s="9"/>
      <c r="W119" s="9"/>
      <c r="X119" s="9"/>
      <c r="Y119" s="9" t="s">
        <v>5</v>
      </c>
      <c r="Z119" s="9"/>
      <c r="AA119" s="9"/>
      <c r="AB119" s="9"/>
      <c r="AC119" s="9"/>
      <c r="AD119" s="9"/>
      <c r="AE119" s="9" t="s">
        <v>6</v>
      </c>
      <c r="AF119" s="9"/>
      <c r="AG119" s="9"/>
      <c r="AH119" s="9"/>
      <c r="AI119" s="9" t="s">
        <v>7</v>
      </c>
      <c r="AJ119" s="9"/>
      <c r="AK119" s="9"/>
      <c r="AL119" s="9"/>
      <c r="AM119" s="9"/>
      <c r="AN119" s="9"/>
      <c r="AO119" s="9"/>
      <c r="AP119" s="9"/>
      <c r="AQ119" s="9"/>
      <c r="AR119" s="9"/>
      <c r="AS119" s="9" t="s">
        <v>6</v>
      </c>
      <c r="AT119" s="9"/>
      <c r="AU119" s="9"/>
      <c r="AV119" s="9" t="s">
        <v>8</v>
      </c>
      <c r="AW119" s="9"/>
      <c r="AX119" s="9"/>
      <c r="AY119" s="9"/>
      <c r="AZ119" s="9"/>
      <c r="BA119" s="9"/>
      <c r="BB119" s="9" t="s">
        <v>6</v>
      </c>
      <c r="BC119" s="9"/>
      <c r="BD119" s="1"/>
    </row>
    <row r="120" spans="1:56" ht="15" customHeight="1" thickBot="1">
      <c r="A120" s="1"/>
      <c r="B120" s="1"/>
      <c r="C120" s="21" t="s">
        <v>43</v>
      </c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15">
        <f>+U121</f>
        <v>469.56</v>
      </c>
      <c r="V120" s="15"/>
      <c r="W120" s="15"/>
      <c r="X120" s="15"/>
      <c r="Y120" s="15">
        <f>+Y121</f>
        <v>266.48</v>
      </c>
      <c r="Z120" s="15"/>
      <c r="AA120" s="15"/>
      <c r="AB120" s="15"/>
      <c r="AC120" s="15"/>
      <c r="AD120" s="15"/>
      <c r="AE120" s="81">
        <f>+Y120/U120</f>
        <v>0.56751000937047458</v>
      </c>
      <c r="AF120" s="82"/>
      <c r="AG120" s="82"/>
      <c r="AH120" s="83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5">
        <f>+AV121</f>
        <v>43.21</v>
      </c>
      <c r="AW120" s="15"/>
      <c r="AX120" s="15"/>
      <c r="AY120" s="15"/>
      <c r="AZ120" s="15"/>
      <c r="BA120" s="15"/>
      <c r="BB120" s="16">
        <f>+AV120/U120</f>
        <v>9.202231876650481E-2</v>
      </c>
      <c r="BC120" s="16"/>
      <c r="BD120" s="1"/>
    </row>
    <row r="121" spans="1:56" ht="23.1" customHeight="1" thickBot="1">
      <c r="A121" s="1"/>
      <c r="B121" s="1"/>
      <c r="C121" s="17" t="s">
        <v>44</v>
      </c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8">
        <v>469.56</v>
      </c>
      <c r="V121" s="18"/>
      <c r="W121" s="18"/>
      <c r="X121" s="18"/>
      <c r="Y121" s="18">
        <v>266.48</v>
      </c>
      <c r="Z121" s="18"/>
      <c r="AA121" s="18"/>
      <c r="AB121" s="18"/>
      <c r="AC121" s="18"/>
      <c r="AD121" s="18"/>
      <c r="AE121" s="75">
        <f>+Y121/U121</f>
        <v>0.56751000937047458</v>
      </c>
      <c r="AF121" s="76"/>
      <c r="AG121" s="76"/>
      <c r="AH121" s="77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18">
        <v>43.21</v>
      </c>
      <c r="AW121" s="18"/>
      <c r="AX121" s="18"/>
      <c r="AY121" s="18"/>
      <c r="AZ121" s="18"/>
      <c r="BA121" s="18"/>
      <c r="BB121" s="19">
        <f t="shared" ref="BB121:BB122" si="4">+AV121/U121</f>
        <v>9.202231876650481E-2</v>
      </c>
      <c r="BC121" s="19"/>
      <c r="BD121" s="1"/>
    </row>
    <row r="122" spans="1:56" ht="45.95" customHeight="1" thickBot="1">
      <c r="A122" s="1"/>
      <c r="B122" s="1"/>
      <c r="C122" s="33" t="s">
        <v>45</v>
      </c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29">
        <f>+U143</f>
        <v>149.563593</v>
      </c>
      <c r="V122" s="29"/>
      <c r="W122" s="29"/>
      <c r="X122" s="29"/>
      <c r="Y122" s="29">
        <f>+Y143</f>
        <v>104.662374</v>
      </c>
      <c r="Z122" s="29"/>
      <c r="AA122" s="29"/>
      <c r="AB122" s="29"/>
      <c r="AC122" s="29"/>
      <c r="AD122" s="29"/>
      <c r="AE122" s="63">
        <f>+Y122/U122</f>
        <v>0.69978510077649714</v>
      </c>
      <c r="AF122" s="64"/>
      <c r="AG122" s="64"/>
      <c r="AH122" s="65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  <c r="AV122" s="29">
        <f>+AV143</f>
        <v>58.286135000000002</v>
      </c>
      <c r="AW122" s="29"/>
      <c r="AX122" s="29"/>
      <c r="AY122" s="29"/>
      <c r="AZ122" s="29"/>
      <c r="BA122" s="29"/>
      <c r="BB122" s="30">
        <f t="shared" si="4"/>
        <v>0.38970804211690746</v>
      </c>
      <c r="BC122" s="30"/>
      <c r="BD122" s="1"/>
    </row>
    <row r="123" spans="1:56" ht="15" customHeight="1" thickBot="1">
      <c r="A123" s="1"/>
      <c r="B123" s="1"/>
      <c r="C123" s="31" t="s">
        <v>12</v>
      </c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2" t="s">
        <v>13</v>
      </c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1"/>
    </row>
    <row r="124" spans="1:56" ht="20.100000000000001" customHeight="1">
      <c r="A124" s="1"/>
      <c r="B124" s="1"/>
      <c r="C124" s="1"/>
      <c r="D124" s="25" t="s">
        <v>14</v>
      </c>
      <c r="E124" s="25"/>
      <c r="F124" s="26" t="s">
        <v>46</v>
      </c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1"/>
      <c r="AD124" s="1"/>
      <c r="AE124" s="5"/>
      <c r="AF124" s="1"/>
      <c r="AG124" s="5"/>
      <c r="AH124" s="5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5"/>
      <c r="BC124" s="5"/>
      <c r="BD124" s="1"/>
    </row>
    <row r="125" spans="1:5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27" t="s">
        <v>16</v>
      </c>
      <c r="L125" s="27"/>
      <c r="M125" s="27"/>
      <c r="N125" s="27"/>
      <c r="O125" s="27"/>
      <c r="P125" s="27"/>
      <c r="Q125" s="27" t="s">
        <v>17</v>
      </c>
      <c r="R125" s="27"/>
      <c r="S125" s="27"/>
      <c r="T125" s="27"/>
      <c r="U125" s="27"/>
      <c r="V125" s="27" t="s">
        <v>18</v>
      </c>
      <c r="W125" s="27"/>
      <c r="X125" s="27"/>
      <c r="Y125" s="27"/>
      <c r="Z125" s="27"/>
      <c r="AA125" s="27" t="s">
        <v>19</v>
      </c>
      <c r="AB125" s="27"/>
      <c r="AC125" s="27"/>
      <c r="AD125" s="27"/>
      <c r="AE125" s="22" t="s">
        <v>20</v>
      </c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1"/>
      <c r="AY125" s="1"/>
      <c r="AZ125" s="1"/>
      <c r="BA125" s="1"/>
      <c r="BB125" s="5"/>
      <c r="BC125" s="5"/>
      <c r="BD125" s="1"/>
    </row>
    <row r="126" spans="1:56" ht="1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23"/>
      <c r="L126" s="23"/>
      <c r="M126" s="23"/>
      <c r="N126" s="23"/>
      <c r="O126" s="23"/>
      <c r="P126" s="23"/>
      <c r="Q126" s="24"/>
      <c r="R126" s="24"/>
      <c r="S126" s="24"/>
      <c r="T126" s="24"/>
      <c r="U126" s="24"/>
      <c r="V126" s="23"/>
      <c r="W126" s="23"/>
      <c r="X126" s="23"/>
      <c r="Y126" s="23"/>
      <c r="Z126" s="23"/>
      <c r="AA126" s="23"/>
      <c r="AB126" s="23"/>
      <c r="AC126" s="23"/>
      <c r="AD126" s="23"/>
      <c r="AE126" s="24" t="s">
        <v>21</v>
      </c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3" t="s">
        <v>22</v>
      </c>
      <c r="AQ126" s="23"/>
      <c r="AR126" s="23"/>
      <c r="AS126" s="23"/>
      <c r="AT126" s="23"/>
      <c r="AU126" s="23"/>
      <c r="AV126" s="23"/>
      <c r="AW126" s="23"/>
      <c r="AX126" s="1"/>
      <c r="AY126" s="1"/>
      <c r="AZ126" s="1"/>
      <c r="BA126" s="1"/>
      <c r="BB126" s="5"/>
      <c r="BC126" s="5"/>
      <c r="BD126" s="1"/>
    </row>
    <row r="127" spans="1:56" ht="0.9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35">
        <v>2024</v>
      </c>
      <c r="L127" s="35"/>
      <c r="M127" s="35"/>
      <c r="N127" s="35"/>
      <c r="O127" s="35"/>
      <c r="P127" s="35"/>
      <c r="Q127" s="36">
        <v>150</v>
      </c>
      <c r="R127" s="36"/>
      <c r="S127" s="36"/>
      <c r="T127" s="36"/>
      <c r="U127" s="36"/>
      <c r="V127" s="36">
        <v>150</v>
      </c>
      <c r="W127" s="36"/>
      <c r="X127" s="36"/>
      <c r="Y127" s="36"/>
      <c r="Z127" s="36"/>
      <c r="AA127" s="41">
        <v>148</v>
      </c>
      <c r="AB127" s="41"/>
      <c r="AC127" s="41"/>
      <c r="AD127" s="41"/>
      <c r="AE127" s="85">
        <f>+AA127/V127</f>
        <v>0.98666666666666669</v>
      </c>
      <c r="AF127" s="86"/>
      <c r="AG127" s="86"/>
      <c r="AH127" s="86"/>
      <c r="AI127" s="86"/>
      <c r="AJ127" s="87"/>
      <c r="AK127" s="39"/>
      <c r="AL127" s="1"/>
      <c r="AM127" s="1"/>
      <c r="AN127" s="1"/>
      <c r="AO127" s="39"/>
      <c r="AP127" s="84">
        <f>+AE127</f>
        <v>0.98666666666666669</v>
      </c>
      <c r="AQ127" s="84"/>
      <c r="AR127" s="84"/>
      <c r="AS127" s="84"/>
      <c r="AT127" s="1"/>
      <c r="AU127" s="1"/>
      <c r="AV127" s="1"/>
      <c r="AW127" s="1"/>
      <c r="AX127" s="39"/>
      <c r="AY127" s="1"/>
      <c r="AZ127" s="1"/>
      <c r="BA127" s="1"/>
      <c r="BB127" s="5"/>
      <c r="BC127" s="5"/>
      <c r="BD127" s="1"/>
    </row>
    <row r="128" spans="1:56" ht="12.9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35"/>
      <c r="L128" s="35"/>
      <c r="M128" s="35"/>
      <c r="N128" s="35"/>
      <c r="O128" s="35"/>
      <c r="P128" s="35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41"/>
      <c r="AB128" s="41"/>
      <c r="AC128" s="41"/>
      <c r="AD128" s="41"/>
      <c r="AE128" s="88"/>
      <c r="AF128" s="42"/>
      <c r="AG128" s="42"/>
      <c r="AH128" s="42"/>
      <c r="AI128" s="42"/>
      <c r="AJ128" s="89"/>
      <c r="AK128" s="39"/>
      <c r="AL128" s="1"/>
      <c r="AM128" s="2"/>
      <c r="AN128" s="1"/>
      <c r="AO128" s="39"/>
      <c r="AP128" s="84"/>
      <c r="AQ128" s="84"/>
      <c r="AR128" s="84"/>
      <c r="AS128" s="84"/>
      <c r="AT128" s="1"/>
      <c r="AU128" s="11"/>
      <c r="AV128" s="11"/>
      <c r="AW128" s="1"/>
      <c r="AX128" s="39"/>
      <c r="AY128" s="1"/>
      <c r="AZ128" s="1"/>
      <c r="BA128" s="1"/>
      <c r="BB128" s="5"/>
      <c r="BC128" s="5"/>
      <c r="BD128" s="1"/>
    </row>
    <row r="129" spans="1:56" ht="0.9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35"/>
      <c r="L129" s="35"/>
      <c r="M129" s="35"/>
      <c r="N129" s="35"/>
      <c r="O129" s="35"/>
      <c r="P129" s="35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41"/>
      <c r="AB129" s="41"/>
      <c r="AC129" s="41"/>
      <c r="AD129" s="41"/>
      <c r="AE129" s="90"/>
      <c r="AF129" s="91"/>
      <c r="AG129" s="91"/>
      <c r="AH129" s="91"/>
      <c r="AI129" s="91"/>
      <c r="AJ129" s="92"/>
      <c r="AK129" s="39"/>
      <c r="AL129" s="1"/>
      <c r="AM129" s="1"/>
      <c r="AN129" s="1"/>
      <c r="AO129" s="39"/>
      <c r="AP129" s="84"/>
      <c r="AQ129" s="84"/>
      <c r="AR129" s="84"/>
      <c r="AS129" s="84"/>
      <c r="AT129" s="1"/>
      <c r="AU129" s="1"/>
      <c r="AV129" s="1"/>
      <c r="AW129" s="1"/>
      <c r="AX129" s="39"/>
      <c r="AY129" s="1"/>
      <c r="AZ129" s="1"/>
      <c r="BA129" s="1"/>
      <c r="BB129" s="5"/>
      <c r="BC129" s="5"/>
      <c r="BD129" s="1"/>
    </row>
    <row r="130" spans="1:56" ht="0.9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  <c r="AJ130" s="34"/>
      <c r="AK130" s="34"/>
      <c r="AL130" s="34"/>
      <c r="AM130" s="34"/>
      <c r="AN130" s="34"/>
      <c r="AO130" s="34"/>
      <c r="AP130" s="34"/>
      <c r="AQ130" s="34"/>
      <c r="AR130" s="34"/>
      <c r="AS130" s="34"/>
      <c r="AT130" s="34"/>
      <c r="AU130" s="34"/>
      <c r="AV130" s="34"/>
      <c r="AW130" s="34"/>
      <c r="AX130" s="34"/>
      <c r="AY130" s="1"/>
      <c r="AZ130" s="1"/>
      <c r="BA130" s="1"/>
      <c r="BB130" s="5"/>
      <c r="BC130" s="5"/>
      <c r="BD130" s="1"/>
    </row>
    <row r="131" spans="1:56" ht="1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35">
        <v>2025</v>
      </c>
      <c r="L131" s="35"/>
      <c r="M131" s="35"/>
      <c r="N131" s="35"/>
      <c r="O131" s="35"/>
      <c r="P131" s="35"/>
      <c r="Q131" s="36">
        <v>250</v>
      </c>
      <c r="R131" s="36"/>
      <c r="S131" s="36"/>
      <c r="T131" s="36"/>
      <c r="U131" s="36"/>
      <c r="V131" s="36">
        <v>250</v>
      </c>
      <c r="W131" s="36"/>
      <c r="X131" s="36"/>
      <c r="Y131" s="36"/>
      <c r="Z131" s="36"/>
      <c r="AA131" s="36" t="s">
        <v>13</v>
      </c>
      <c r="AB131" s="36"/>
      <c r="AC131" s="36"/>
      <c r="AD131" s="36"/>
      <c r="AE131" s="37" t="s">
        <v>13</v>
      </c>
      <c r="AF131" s="37"/>
      <c r="AG131" s="37"/>
      <c r="AH131" s="37"/>
      <c r="AI131" s="37"/>
      <c r="AJ131" s="37"/>
      <c r="AK131" s="3"/>
      <c r="AL131" s="1"/>
      <c r="AM131" s="1"/>
      <c r="AN131" s="1"/>
      <c r="AO131" s="3"/>
      <c r="AP131" s="36" t="s">
        <v>23</v>
      </c>
      <c r="AQ131" s="36"/>
      <c r="AR131" s="36"/>
      <c r="AS131" s="36"/>
      <c r="AT131" s="1"/>
      <c r="AU131" s="1"/>
      <c r="AV131" s="1"/>
      <c r="AW131" s="1"/>
      <c r="AX131" s="3"/>
      <c r="AY131" s="1"/>
      <c r="AZ131" s="1"/>
      <c r="BA131" s="1"/>
      <c r="BB131" s="5"/>
      <c r="BC131" s="5"/>
      <c r="BD131" s="1"/>
    </row>
    <row r="132" spans="1:56" ht="0.9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/>
      <c r="AK132" s="34"/>
      <c r="AL132" s="34"/>
      <c r="AM132" s="34"/>
      <c r="AN132" s="34"/>
      <c r="AO132" s="34"/>
      <c r="AP132" s="34"/>
      <c r="AQ132" s="34"/>
      <c r="AR132" s="34"/>
      <c r="AS132" s="34"/>
      <c r="AT132" s="34"/>
      <c r="AU132" s="34"/>
      <c r="AV132" s="34"/>
      <c r="AW132" s="34"/>
      <c r="AX132" s="34"/>
      <c r="AY132" s="1"/>
      <c r="AZ132" s="1"/>
      <c r="BA132" s="1"/>
      <c r="BB132" s="5"/>
      <c r="BC132" s="5"/>
      <c r="BD132" s="1"/>
    </row>
    <row r="133" spans="1:56" ht="1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35">
        <v>2026</v>
      </c>
      <c r="L133" s="35"/>
      <c r="M133" s="35"/>
      <c r="N133" s="35"/>
      <c r="O133" s="35"/>
      <c r="P133" s="35"/>
      <c r="Q133" s="36">
        <v>300</v>
      </c>
      <c r="R133" s="36"/>
      <c r="S133" s="36"/>
      <c r="T133" s="36"/>
      <c r="U133" s="36"/>
      <c r="V133" s="36">
        <v>300</v>
      </c>
      <c r="W133" s="36"/>
      <c r="X133" s="36"/>
      <c r="Y133" s="36"/>
      <c r="Z133" s="36"/>
      <c r="AA133" s="36" t="s">
        <v>13</v>
      </c>
      <c r="AB133" s="36"/>
      <c r="AC133" s="36"/>
      <c r="AD133" s="36"/>
      <c r="AE133" s="37" t="s">
        <v>13</v>
      </c>
      <c r="AF133" s="37"/>
      <c r="AG133" s="37"/>
      <c r="AH133" s="37"/>
      <c r="AI133" s="37"/>
      <c r="AJ133" s="37"/>
      <c r="AK133" s="3"/>
      <c r="AL133" s="1"/>
      <c r="AM133" s="1"/>
      <c r="AN133" s="1"/>
      <c r="AO133" s="3"/>
      <c r="AP133" s="36" t="s">
        <v>23</v>
      </c>
      <c r="AQ133" s="36"/>
      <c r="AR133" s="36"/>
      <c r="AS133" s="36"/>
      <c r="AT133" s="1"/>
      <c r="AU133" s="1"/>
      <c r="AV133" s="1"/>
      <c r="AW133" s="1"/>
      <c r="AX133" s="3"/>
      <c r="AY133" s="1"/>
      <c r="AZ133" s="1"/>
      <c r="BA133" s="1"/>
      <c r="BB133" s="5"/>
      <c r="BC133" s="5"/>
      <c r="BD133" s="1"/>
    </row>
    <row r="134" spans="1:56" ht="0.9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  <c r="AJ134" s="34"/>
      <c r="AK134" s="34"/>
      <c r="AL134" s="34"/>
      <c r="AM134" s="34"/>
      <c r="AN134" s="34"/>
      <c r="AO134" s="34"/>
      <c r="AP134" s="34"/>
      <c r="AQ134" s="34"/>
      <c r="AR134" s="34"/>
      <c r="AS134" s="34"/>
      <c r="AT134" s="34"/>
      <c r="AU134" s="34"/>
      <c r="AV134" s="34"/>
      <c r="AW134" s="34"/>
      <c r="AX134" s="34"/>
      <c r="AY134" s="1"/>
      <c r="AZ134" s="1"/>
      <c r="BA134" s="1"/>
      <c r="BB134" s="5"/>
      <c r="BC134" s="5"/>
      <c r="BD134" s="1"/>
    </row>
    <row r="135" spans="1:56" ht="1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35">
        <v>2027</v>
      </c>
      <c r="L135" s="35"/>
      <c r="M135" s="35"/>
      <c r="N135" s="35"/>
      <c r="O135" s="35"/>
      <c r="P135" s="35"/>
      <c r="Q135" s="36">
        <v>300</v>
      </c>
      <c r="R135" s="36"/>
      <c r="S135" s="36"/>
      <c r="T135" s="36"/>
      <c r="U135" s="36"/>
      <c r="V135" s="36">
        <v>300</v>
      </c>
      <c r="W135" s="36"/>
      <c r="X135" s="36"/>
      <c r="Y135" s="36"/>
      <c r="Z135" s="36"/>
      <c r="AA135" s="36" t="s">
        <v>13</v>
      </c>
      <c r="AB135" s="36"/>
      <c r="AC135" s="36"/>
      <c r="AD135" s="36"/>
      <c r="AE135" s="37" t="s">
        <v>13</v>
      </c>
      <c r="AF135" s="37"/>
      <c r="AG135" s="37"/>
      <c r="AH135" s="37"/>
      <c r="AI135" s="37"/>
      <c r="AJ135" s="37"/>
      <c r="AK135" s="3"/>
      <c r="AL135" s="1"/>
      <c r="AM135" s="1"/>
      <c r="AN135" s="1"/>
      <c r="AO135" s="3"/>
      <c r="AP135" s="36" t="s">
        <v>23</v>
      </c>
      <c r="AQ135" s="36"/>
      <c r="AR135" s="36"/>
      <c r="AS135" s="36"/>
      <c r="AT135" s="1"/>
      <c r="AU135" s="1"/>
      <c r="AV135" s="1"/>
      <c r="AW135" s="1"/>
      <c r="AX135" s="3"/>
      <c r="AY135" s="1"/>
      <c r="AZ135" s="1"/>
      <c r="BA135" s="1"/>
      <c r="BB135" s="5"/>
      <c r="BC135" s="5"/>
      <c r="BD135" s="1"/>
    </row>
    <row r="136" spans="1:56" ht="0.9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  <c r="AV136" s="34"/>
      <c r="AW136" s="34"/>
      <c r="AX136" s="34"/>
      <c r="AY136" s="1"/>
      <c r="AZ136" s="1"/>
      <c r="BA136" s="1"/>
      <c r="BB136" s="5"/>
      <c r="BC136" s="5"/>
      <c r="BD136" s="1"/>
    </row>
    <row r="137" spans="1:56" ht="0.9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44" t="s">
        <v>24</v>
      </c>
      <c r="L137" s="44"/>
      <c r="M137" s="44"/>
      <c r="N137" s="44"/>
      <c r="O137" s="44"/>
      <c r="P137" s="44"/>
      <c r="Q137" s="45">
        <v>1000</v>
      </c>
      <c r="R137" s="45"/>
      <c r="S137" s="45"/>
      <c r="T137" s="45"/>
      <c r="U137" s="45"/>
      <c r="V137" s="45">
        <v>1000</v>
      </c>
      <c r="W137" s="45"/>
      <c r="X137" s="45"/>
      <c r="Y137" s="45"/>
      <c r="Z137" s="45"/>
      <c r="AA137" s="46">
        <f>+AA127</f>
        <v>148</v>
      </c>
      <c r="AB137" s="46"/>
      <c r="AC137" s="46"/>
      <c r="AD137" s="46"/>
      <c r="AE137" s="47" t="s">
        <v>25</v>
      </c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8">
        <f>+AA137/V137</f>
        <v>0.14799999999999999</v>
      </c>
      <c r="AQ137" s="48"/>
      <c r="AR137" s="48"/>
      <c r="AS137" s="48"/>
      <c r="AT137" s="1"/>
      <c r="AU137" s="1"/>
      <c r="AV137" s="1"/>
      <c r="AW137" s="1"/>
      <c r="AX137" s="39"/>
      <c r="AY137" s="1"/>
      <c r="AZ137" s="1"/>
      <c r="BA137" s="1"/>
      <c r="BB137" s="5"/>
      <c r="BC137" s="5"/>
      <c r="BD137" s="1"/>
    </row>
    <row r="138" spans="1:56" ht="12.9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44"/>
      <c r="L138" s="44"/>
      <c r="M138" s="44"/>
      <c r="N138" s="44"/>
      <c r="O138" s="44"/>
      <c r="P138" s="44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6"/>
      <c r="AB138" s="46"/>
      <c r="AC138" s="46"/>
      <c r="AD138" s="46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8"/>
      <c r="AQ138" s="48"/>
      <c r="AR138" s="48"/>
      <c r="AS138" s="48"/>
      <c r="AT138" s="1"/>
      <c r="AU138" s="11"/>
      <c r="AV138" s="11"/>
      <c r="AW138" s="1"/>
      <c r="AX138" s="39"/>
      <c r="AY138" s="1"/>
      <c r="AZ138" s="1"/>
      <c r="BA138" s="1"/>
      <c r="BB138" s="5"/>
      <c r="BC138" s="5"/>
      <c r="BD138" s="1"/>
    </row>
    <row r="139" spans="1:56" ht="0.9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44"/>
      <c r="L139" s="44"/>
      <c r="M139" s="44"/>
      <c r="N139" s="44"/>
      <c r="O139" s="44"/>
      <c r="P139" s="44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6"/>
      <c r="AB139" s="46"/>
      <c r="AC139" s="46"/>
      <c r="AD139" s="46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8"/>
      <c r="AQ139" s="48"/>
      <c r="AR139" s="48"/>
      <c r="AS139" s="48"/>
      <c r="AT139" s="1"/>
      <c r="AU139" s="1"/>
      <c r="AV139" s="1"/>
      <c r="AW139" s="1"/>
      <c r="AX139" s="39"/>
      <c r="AY139" s="1"/>
      <c r="AZ139" s="1"/>
      <c r="BA139" s="1"/>
      <c r="BB139" s="5"/>
      <c r="BC139" s="5"/>
      <c r="BD139" s="1"/>
    </row>
    <row r="140" spans="1:56" ht="0.9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T140" s="34"/>
      <c r="AU140" s="34"/>
      <c r="AV140" s="34"/>
      <c r="AW140" s="34"/>
      <c r="AX140" s="34"/>
      <c r="AY140" s="1"/>
      <c r="AZ140" s="1"/>
      <c r="BA140" s="1"/>
      <c r="BB140" s="5"/>
      <c r="BC140" s="5"/>
      <c r="BD140" s="1"/>
    </row>
    <row r="141" spans="1:56">
      <c r="A141" s="1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1"/>
      <c r="BA141" s="1"/>
      <c r="BB141" s="5"/>
      <c r="BC141" s="5"/>
      <c r="BD141" s="1"/>
    </row>
    <row r="142" spans="1:56" ht="15.75" thickBot="1">
      <c r="A142" s="1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1"/>
      <c r="BA142" s="1"/>
      <c r="BB142" s="5"/>
      <c r="BC142" s="5"/>
      <c r="BD142" s="1"/>
    </row>
    <row r="143" spans="1:56" ht="23.1" customHeight="1" thickBot="1">
      <c r="A143" s="1"/>
      <c r="B143" s="1"/>
      <c r="C143" s="62" t="s">
        <v>47</v>
      </c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58">
        <f>+U144+U146</f>
        <v>149.563593</v>
      </c>
      <c r="V143" s="58"/>
      <c r="W143" s="58"/>
      <c r="X143" s="58"/>
      <c r="Y143" s="58">
        <f>+Y144+Y146</f>
        <v>104.662374</v>
      </c>
      <c r="Z143" s="58"/>
      <c r="AA143" s="58"/>
      <c r="AB143" s="58"/>
      <c r="AC143" s="58"/>
      <c r="AD143" s="58"/>
      <c r="AE143" s="59">
        <f>+Y143/U143</f>
        <v>0.69978510077649714</v>
      </c>
      <c r="AF143" s="59"/>
      <c r="AG143" s="59"/>
      <c r="AH143" s="59"/>
      <c r="AI143" s="57"/>
      <c r="AJ143" s="57"/>
      <c r="AK143" s="57"/>
      <c r="AL143" s="57"/>
      <c r="AM143" s="57"/>
      <c r="AN143" s="57"/>
      <c r="AO143" s="57"/>
      <c r="AP143" s="57"/>
      <c r="AQ143" s="57"/>
      <c r="AR143" s="57"/>
      <c r="AS143" s="57"/>
      <c r="AT143" s="57"/>
      <c r="AU143" s="57"/>
      <c r="AV143" s="58">
        <f>+AV144+AV146</f>
        <v>58.286135000000002</v>
      </c>
      <c r="AW143" s="58"/>
      <c r="AX143" s="58"/>
      <c r="AY143" s="58"/>
      <c r="AZ143" s="58"/>
      <c r="BA143" s="58"/>
      <c r="BB143" s="59">
        <f>+AV143/U143</f>
        <v>0.38970804211690746</v>
      </c>
      <c r="BC143" s="59"/>
      <c r="BD143" s="1"/>
    </row>
    <row r="144" spans="1:56" ht="69" customHeight="1" thickBot="1">
      <c r="A144" s="1"/>
      <c r="B144" s="1"/>
      <c r="C144" s="60" t="s">
        <v>48</v>
      </c>
      <c r="D144" s="60"/>
      <c r="E144" s="60"/>
      <c r="F144" s="60"/>
      <c r="G144" s="60"/>
      <c r="H144" s="60"/>
      <c r="I144" s="60"/>
      <c r="J144" s="60"/>
      <c r="K144" s="60"/>
      <c r="L144" s="54" t="s">
        <v>28</v>
      </c>
      <c r="M144" s="54"/>
      <c r="N144" s="54"/>
      <c r="O144" s="54"/>
      <c r="P144" s="54"/>
      <c r="Q144" s="54"/>
      <c r="R144" s="55" t="s">
        <v>84</v>
      </c>
      <c r="S144" s="55"/>
      <c r="T144" s="55"/>
      <c r="U144" s="61">
        <v>99.563592999999997</v>
      </c>
      <c r="V144" s="61"/>
      <c r="W144" s="61"/>
      <c r="X144" s="61"/>
      <c r="Y144" s="61">
        <v>70.929040999999998</v>
      </c>
      <c r="Z144" s="61"/>
      <c r="AA144" s="61"/>
      <c r="AB144" s="61"/>
      <c r="AC144" s="61"/>
      <c r="AD144" s="61"/>
      <c r="AE144" s="49">
        <f>+Y144/U144</f>
        <v>0.71239937072178583</v>
      </c>
      <c r="AF144" s="49"/>
      <c r="AG144" s="49"/>
      <c r="AH144" s="49"/>
      <c r="AI144" s="52" t="s">
        <v>13</v>
      </c>
      <c r="AJ144" s="52"/>
      <c r="AK144" s="52"/>
      <c r="AL144" s="52"/>
      <c r="AM144" s="52"/>
      <c r="AN144" s="52"/>
      <c r="AO144" s="52"/>
      <c r="AP144" s="52"/>
      <c r="AQ144" s="52"/>
      <c r="AR144" s="52"/>
      <c r="AS144" s="52" t="s">
        <v>13</v>
      </c>
      <c r="AT144" s="52"/>
      <c r="AU144" s="52"/>
      <c r="AV144" s="61">
        <v>41.719467999999999</v>
      </c>
      <c r="AW144" s="61"/>
      <c r="AX144" s="61"/>
      <c r="AY144" s="61"/>
      <c r="AZ144" s="61"/>
      <c r="BA144" s="61"/>
      <c r="BB144" s="49">
        <f>+AV144/U144</f>
        <v>0.41902332713123358</v>
      </c>
      <c r="BC144" s="49"/>
      <c r="BD144" s="1"/>
    </row>
    <row r="145" spans="1:56" ht="15" customHeight="1" thickBot="1">
      <c r="A145" s="1"/>
      <c r="B145" s="1"/>
      <c r="C145" s="53" t="s">
        <v>13</v>
      </c>
      <c r="D145" s="53"/>
      <c r="E145" s="53"/>
      <c r="F145" s="53"/>
      <c r="G145" s="53"/>
      <c r="H145" s="53"/>
      <c r="I145" s="53"/>
      <c r="J145" s="53"/>
      <c r="K145" s="53"/>
      <c r="L145" s="54" t="s">
        <v>29</v>
      </c>
      <c r="M145" s="54"/>
      <c r="N145" s="54"/>
      <c r="O145" s="54"/>
      <c r="P145" s="54"/>
      <c r="Q145" s="54"/>
      <c r="R145" s="55" t="s">
        <v>30</v>
      </c>
      <c r="S145" s="55"/>
      <c r="T145" s="55"/>
      <c r="U145" s="56">
        <v>100</v>
      </c>
      <c r="V145" s="56"/>
      <c r="W145" s="56"/>
      <c r="X145" s="56"/>
      <c r="Y145" s="50">
        <v>96</v>
      </c>
      <c r="Z145" s="50"/>
      <c r="AA145" s="50"/>
      <c r="AB145" s="50"/>
      <c r="AC145" s="50"/>
      <c r="AD145" s="50"/>
      <c r="AE145" s="49">
        <f>+Y145/U145</f>
        <v>0.96</v>
      </c>
      <c r="AF145" s="49"/>
      <c r="AG145" s="49"/>
      <c r="AH145" s="49"/>
      <c r="AI145" s="56">
        <v>96</v>
      </c>
      <c r="AJ145" s="56"/>
      <c r="AK145" s="56"/>
      <c r="AL145" s="56"/>
      <c r="AM145" s="56"/>
      <c r="AN145" s="56"/>
      <c r="AO145" s="56"/>
      <c r="AP145" s="56"/>
      <c r="AQ145" s="56"/>
      <c r="AR145" s="56"/>
      <c r="AS145" s="51">
        <f>+AI145/U145</f>
        <v>0.96</v>
      </c>
      <c r="AT145" s="51"/>
      <c r="AU145" s="51"/>
      <c r="AV145" s="52" t="s">
        <v>13</v>
      </c>
      <c r="AW145" s="52"/>
      <c r="AX145" s="52"/>
      <c r="AY145" s="52"/>
      <c r="AZ145" s="52"/>
      <c r="BA145" s="52"/>
      <c r="BB145" s="52" t="s">
        <v>13</v>
      </c>
      <c r="BC145" s="52"/>
      <c r="BD145" s="1"/>
    </row>
    <row r="146" spans="1:56" ht="45.95" customHeight="1" thickBot="1">
      <c r="A146" s="1"/>
      <c r="B146" s="1"/>
      <c r="C146" s="60" t="s">
        <v>49</v>
      </c>
      <c r="D146" s="60"/>
      <c r="E146" s="60"/>
      <c r="F146" s="60"/>
      <c r="G146" s="60"/>
      <c r="H146" s="60"/>
      <c r="I146" s="60"/>
      <c r="J146" s="60"/>
      <c r="K146" s="60"/>
      <c r="L146" s="54" t="s">
        <v>28</v>
      </c>
      <c r="M146" s="54"/>
      <c r="N146" s="54"/>
      <c r="O146" s="54"/>
      <c r="P146" s="54"/>
      <c r="Q146" s="54"/>
      <c r="R146" s="55" t="s">
        <v>84</v>
      </c>
      <c r="S146" s="55"/>
      <c r="T146" s="55"/>
      <c r="U146" s="61">
        <v>50</v>
      </c>
      <c r="V146" s="61"/>
      <c r="W146" s="61"/>
      <c r="X146" s="61"/>
      <c r="Y146" s="61">
        <v>33.733333000000002</v>
      </c>
      <c r="Z146" s="61"/>
      <c r="AA146" s="61"/>
      <c r="AB146" s="61"/>
      <c r="AC146" s="61"/>
      <c r="AD146" s="61"/>
      <c r="AE146" s="49">
        <f>+Y146/U146</f>
        <v>0.67466666000000008</v>
      </c>
      <c r="AF146" s="49"/>
      <c r="AG146" s="49"/>
      <c r="AH146" s="49"/>
      <c r="AI146" s="52" t="s">
        <v>13</v>
      </c>
      <c r="AJ146" s="52"/>
      <c r="AK146" s="52"/>
      <c r="AL146" s="52"/>
      <c r="AM146" s="52"/>
      <c r="AN146" s="52"/>
      <c r="AO146" s="52"/>
      <c r="AP146" s="52"/>
      <c r="AQ146" s="52"/>
      <c r="AR146" s="52"/>
      <c r="AS146" s="52" t="s">
        <v>13</v>
      </c>
      <c r="AT146" s="52"/>
      <c r="AU146" s="52"/>
      <c r="AV146" s="61">
        <v>16.566666999999999</v>
      </c>
      <c r="AW146" s="61"/>
      <c r="AX146" s="61"/>
      <c r="AY146" s="61"/>
      <c r="AZ146" s="61"/>
      <c r="BA146" s="61"/>
      <c r="BB146" s="49">
        <f>+AV146/U146</f>
        <v>0.33133333999999998</v>
      </c>
      <c r="BC146" s="49"/>
      <c r="BD146" s="1"/>
    </row>
    <row r="147" spans="1:56" ht="15" customHeight="1" thickBot="1">
      <c r="A147" s="1"/>
      <c r="B147" s="1"/>
      <c r="C147" s="53" t="s">
        <v>13</v>
      </c>
      <c r="D147" s="53"/>
      <c r="E147" s="53"/>
      <c r="F147" s="53"/>
      <c r="G147" s="53"/>
      <c r="H147" s="53"/>
      <c r="I147" s="53"/>
      <c r="J147" s="53"/>
      <c r="K147" s="53"/>
      <c r="L147" s="54" t="s">
        <v>29</v>
      </c>
      <c r="M147" s="54"/>
      <c r="N147" s="54"/>
      <c r="O147" s="54"/>
      <c r="P147" s="54"/>
      <c r="Q147" s="54"/>
      <c r="R147" s="55" t="s">
        <v>30</v>
      </c>
      <c r="S147" s="55"/>
      <c r="T147" s="55"/>
      <c r="U147" s="56">
        <v>50</v>
      </c>
      <c r="V147" s="56"/>
      <c r="W147" s="56"/>
      <c r="X147" s="56"/>
      <c r="Y147" s="50">
        <v>52</v>
      </c>
      <c r="Z147" s="50"/>
      <c r="AA147" s="50"/>
      <c r="AB147" s="50"/>
      <c r="AC147" s="50"/>
      <c r="AD147" s="50"/>
      <c r="AE147" s="49">
        <f>+Y147/U147</f>
        <v>1.04</v>
      </c>
      <c r="AF147" s="49"/>
      <c r="AG147" s="49"/>
      <c r="AH147" s="49"/>
      <c r="AI147" s="56">
        <v>52</v>
      </c>
      <c r="AJ147" s="56"/>
      <c r="AK147" s="56"/>
      <c r="AL147" s="56"/>
      <c r="AM147" s="56"/>
      <c r="AN147" s="56"/>
      <c r="AO147" s="56"/>
      <c r="AP147" s="56"/>
      <c r="AQ147" s="56"/>
      <c r="AR147" s="56"/>
      <c r="AS147" s="51">
        <f>+AI147/U147</f>
        <v>1.04</v>
      </c>
      <c r="AT147" s="51"/>
      <c r="AU147" s="51"/>
      <c r="AV147" s="52" t="s">
        <v>13</v>
      </c>
      <c r="AW147" s="52"/>
      <c r="AX147" s="52"/>
      <c r="AY147" s="52"/>
      <c r="AZ147" s="52"/>
      <c r="BA147" s="52"/>
      <c r="BB147" s="52" t="s">
        <v>13</v>
      </c>
      <c r="BC147" s="52"/>
      <c r="BD147" s="1"/>
    </row>
    <row r="148" spans="1:56" ht="15" customHeight="1" thickBot="1"/>
    <row r="149" spans="1:56" ht="33.950000000000003" customHeight="1" thickBot="1">
      <c r="A149" s="1"/>
      <c r="B149" s="1"/>
      <c r="C149" s="33" t="s">
        <v>50</v>
      </c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29">
        <f>+U170</f>
        <v>320</v>
      </c>
      <c r="V149" s="29"/>
      <c r="W149" s="29"/>
      <c r="X149" s="29"/>
      <c r="Y149" s="29">
        <f>+Y170</f>
        <v>189.58287300000001</v>
      </c>
      <c r="Z149" s="29"/>
      <c r="AA149" s="29"/>
      <c r="AB149" s="29"/>
      <c r="AC149" s="29"/>
      <c r="AD149" s="29"/>
      <c r="AE149" s="30">
        <f>+Y149/U149</f>
        <v>0.59244647812500006</v>
      </c>
      <c r="AF149" s="30"/>
      <c r="AG149" s="30"/>
      <c r="AH149" s="30"/>
      <c r="AI149" s="28"/>
      <c r="AJ149" s="28"/>
      <c r="AK149" s="28"/>
      <c r="AL149" s="28"/>
      <c r="AM149" s="28"/>
      <c r="AN149" s="28"/>
      <c r="AO149" s="28"/>
      <c r="AP149" s="28"/>
      <c r="AQ149" s="28"/>
      <c r="AR149" s="28"/>
      <c r="AS149" s="28"/>
      <c r="AT149" s="28"/>
      <c r="AU149" s="28"/>
      <c r="AV149" s="29">
        <f>+AV170</f>
        <v>103.421773</v>
      </c>
      <c r="AW149" s="29"/>
      <c r="AX149" s="29"/>
      <c r="AY149" s="29"/>
      <c r="AZ149" s="29"/>
      <c r="BA149" s="29"/>
      <c r="BB149" s="30">
        <f t="shared" ref="BB149" si="5">+AV149/U149</f>
        <v>0.32319304062499998</v>
      </c>
      <c r="BC149" s="30"/>
      <c r="BD149" s="1"/>
    </row>
    <row r="150" spans="1:56" ht="15" customHeight="1" thickBot="1">
      <c r="A150" s="1"/>
      <c r="B150" s="1"/>
      <c r="C150" s="31" t="s">
        <v>12</v>
      </c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2" t="s">
        <v>13</v>
      </c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1"/>
    </row>
    <row r="151" spans="1:56" ht="20.100000000000001" customHeight="1">
      <c r="A151" s="1"/>
      <c r="B151" s="1"/>
      <c r="C151" s="1"/>
      <c r="D151" s="25" t="s">
        <v>14</v>
      </c>
      <c r="E151" s="25"/>
      <c r="F151" s="26" t="s">
        <v>51</v>
      </c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1"/>
      <c r="AD151" s="1"/>
      <c r="AE151" s="5"/>
      <c r="AF151" s="1"/>
      <c r="AG151" s="5"/>
      <c r="AH151" s="5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5"/>
      <c r="BC151" s="5"/>
      <c r="BD151" s="1"/>
    </row>
    <row r="152" spans="1:5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27" t="s">
        <v>16</v>
      </c>
      <c r="L152" s="27"/>
      <c r="M152" s="27"/>
      <c r="N152" s="27"/>
      <c r="O152" s="27"/>
      <c r="P152" s="27"/>
      <c r="Q152" s="27" t="s">
        <v>17</v>
      </c>
      <c r="R152" s="27"/>
      <c r="S152" s="27"/>
      <c r="T152" s="27"/>
      <c r="U152" s="27"/>
      <c r="V152" s="27" t="s">
        <v>18</v>
      </c>
      <c r="W152" s="27"/>
      <c r="X152" s="27"/>
      <c r="Y152" s="27"/>
      <c r="Z152" s="27"/>
      <c r="AA152" s="27" t="s">
        <v>19</v>
      </c>
      <c r="AB152" s="27"/>
      <c r="AC152" s="27"/>
      <c r="AD152" s="27"/>
      <c r="AE152" s="22" t="s">
        <v>20</v>
      </c>
      <c r="AF152" s="22"/>
      <c r="AG152" s="22"/>
      <c r="AH152" s="22"/>
      <c r="AI152" s="22"/>
      <c r="AJ152" s="22"/>
      <c r="AK152" s="22"/>
      <c r="AL152" s="22"/>
      <c r="AM152" s="22"/>
      <c r="AN152" s="22"/>
      <c r="AO152" s="22"/>
      <c r="AP152" s="22"/>
      <c r="AQ152" s="22"/>
      <c r="AR152" s="22"/>
      <c r="AS152" s="22"/>
      <c r="AT152" s="22"/>
      <c r="AU152" s="22"/>
      <c r="AV152" s="22"/>
      <c r="AW152" s="22"/>
      <c r="AX152" s="1"/>
      <c r="AY152" s="1"/>
      <c r="AZ152" s="1"/>
      <c r="BA152" s="1"/>
      <c r="BB152" s="5"/>
      <c r="BC152" s="5"/>
      <c r="BD152" s="1"/>
    </row>
    <row r="153" spans="1:56" ht="1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23"/>
      <c r="L153" s="23"/>
      <c r="M153" s="23"/>
      <c r="N153" s="23"/>
      <c r="O153" s="23"/>
      <c r="P153" s="23"/>
      <c r="Q153" s="24"/>
      <c r="R153" s="24"/>
      <c r="S153" s="24"/>
      <c r="T153" s="24"/>
      <c r="U153" s="24"/>
      <c r="V153" s="23"/>
      <c r="W153" s="23"/>
      <c r="X153" s="23"/>
      <c r="Y153" s="23"/>
      <c r="Z153" s="23"/>
      <c r="AA153" s="23"/>
      <c r="AB153" s="23"/>
      <c r="AC153" s="23"/>
      <c r="AD153" s="23"/>
      <c r="AE153" s="24" t="s">
        <v>21</v>
      </c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3" t="s">
        <v>22</v>
      </c>
      <c r="AQ153" s="23"/>
      <c r="AR153" s="23"/>
      <c r="AS153" s="23"/>
      <c r="AT153" s="23"/>
      <c r="AU153" s="23"/>
      <c r="AV153" s="23"/>
      <c r="AW153" s="23"/>
      <c r="AX153" s="1"/>
      <c r="AY153" s="1"/>
      <c r="AZ153" s="1"/>
      <c r="BA153" s="1"/>
      <c r="BB153" s="5"/>
      <c r="BC153" s="5"/>
      <c r="BD153" s="1"/>
    </row>
    <row r="154" spans="1:56" ht="0.9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35">
        <v>2024</v>
      </c>
      <c r="L154" s="35"/>
      <c r="M154" s="35"/>
      <c r="N154" s="35"/>
      <c r="O154" s="35"/>
      <c r="P154" s="35"/>
      <c r="Q154" s="36">
        <v>800</v>
      </c>
      <c r="R154" s="36"/>
      <c r="S154" s="36"/>
      <c r="T154" s="36"/>
      <c r="U154" s="36"/>
      <c r="V154" s="36">
        <v>800</v>
      </c>
      <c r="W154" s="36"/>
      <c r="X154" s="36"/>
      <c r="Y154" s="36"/>
      <c r="Z154" s="36"/>
      <c r="AA154" s="41">
        <v>689</v>
      </c>
      <c r="AB154" s="41"/>
      <c r="AC154" s="41"/>
      <c r="AD154" s="41"/>
      <c r="AE154" s="85">
        <f>+AA154/V154</f>
        <v>0.86124999999999996</v>
      </c>
      <c r="AF154" s="86"/>
      <c r="AG154" s="86"/>
      <c r="AH154" s="86"/>
      <c r="AI154" s="86"/>
      <c r="AJ154" s="87"/>
      <c r="AK154" s="39"/>
      <c r="AL154" s="1"/>
      <c r="AM154" s="1"/>
      <c r="AN154" s="1"/>
      <c r="AO154" s="39"/>
      <c r="AP154" s="84">
        <f>+AE154</f>
        <v>0.86124999999999996</v>
      </c>
      <c r="AQ154" s="84"/>
      <c r="AR154" s="84"/>
      <c r="AS154" s="84"/>
      <c r="AT154" s="1"/>
      <c r="AU154" s="1"/>
      <c r="AV154" s="1"/>
      <c r="AW154" s="1"/>
      <c r="AX154" s="39"/>
      <c r="AY154" s="1"/>
      <c r="AZ154" s="1"/>
      <c r="BA154" s="1"/>
      <c r="BB154" s="5"/>
      <c r="BC154" s="5"/>
      <c r="BD154" s="1"/>
    </row>
    <row r="155" spans="1:56" ht="12.9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35"/>
      <c r="L155" s="35"/>
      <c r="M155" s="35"/>
      <c r="N155" s="35"/>
      <c r="O155" s="35"/>
      <c r="P155" s="35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41"/>
      <c r="AB155" s="41"/>
      <c r="AC155" s="41"/>
      <c r="AD155" s="41"/>
      <c r="AE155" s="88"/>
      <c r="AF155" s="42"/>
      <c r="AG155" s="42"/>
      <c r="AH155" s="42"/>
      <c r="AI155" s="42"/>
      <c r="AJ155" s="89"/>
      <c r="AK155" s="39"/>
      <c r="AL155" s="1"/>
      <c r="AM155" s="2"/>
      <c r="AN155" s="1"/>
      <c r="AO155" s="39"/>
      <c r="AP155" s="84"/>
      <c r="AQ155" s="84"/>
      <c r="AR155" s="84"/>
      <c r="AS155" s="84"/>
      <c r="AT155" s="1"/>
      <c r="AU155" s="11"/>
      <c r="AV155" s="11"/>
      <c r="AW155" s="1"/>
      <c r="AX155" s="39"/>
      <c r="AY155" s="1"/>
      <c r="AZ155" s="1"/>
      <c r="BA155" s="1"/>
      <c r="BB155" s="5"/>
      <c r="BC155" s="5"/>
      <c r="BD155" s="1"/>
    </row>
    <row r="156" spans="1:56" ht="0.9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35"/>
      <c r="L156" s="35"/>
      <c r="M156" s="35"/>
      <c r="N156" s="35"/>
      <c r="O156" s="35"/>
      <c r="P156" s="35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41"/>
      <c r="AB156" s="41"/>
      <c r="AC156" s="41"/>
      <c r="AD156" s="41"/>
      <c r="AE156" s="90"/>
      <c r="AF156" s="91"/>
      <c r="AG156" s="91"/>
      <c r="AH156" s="91"/>
      <c r="AI156" s="91"/>
      <c r="AJ156" s="92"/>
      <c r="AK156" s="39"/>
      <c r="AL156" s="1"/>
      <c r="AM156" s="1"/>
      <c r="AN156" s="1"/>
      <c r="AO156" s="39"/>
      <c r="AP156" s="84"/>
      <c r="AQ156" s="84"/>
      <c r="AR156" s="84"/>
      <c r="AS156" s="84"/>
      <c r="AT156" s="1"/>
      <c r="AU156" s="1"/>
      <c r="AV156" s="1"/>
      <c r="AW156" s="1"/>
      <c r="AX156" s="39"/>
      <c r="AY156" s="1"/>
      <c r="AZ156" s="1"/>
      <c r="BA156" s="1"/>
      <c r="BB156" s="5"/>
      <c r="BC156" s="5"/>
      <c r="BD156" s="1"/>
    </row>
    <row r="157" spans="1:56" ht="0.9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34"/>
      <c r="AV157" s="34"/>
      <c r="AW157" s="34"/>
      <c r="AX157" s="34"/>
      <c r="AY157" s="1"/>
      <c r="AZ157" s="1"/>
      <c r="BA157" s="1"/>
      <c r="BB157" s="5"/>
      <c r="BC157" s="5"/>
      <c r="BD157" s="1"/>
    </row>
    <row r="158" spans="1:56" ht="1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35">
        <v>2025</v>
      </c>
      <c r="L158" s="35"/>
      <c r="M158" s="35"/>
      <c r="N158" s="35"/>
      <c r="O158" s="35"/>
      <c r="P158" s="35"/>
      <c r="Q158" s="36">
        <v>1500</v>
      </c>
      <c r="R158" s="36"/>
      <c r="S158" s="36"/>
      <c r="T158" s="36"/>
      <c r="U158" s="36"/>
      <c r="V158" s="36">
        <v>1500</v>
      </c>
      <c r="W158" s="36"/>
      <c r="X158" s="36"/>
      <c r="Y158" s="36"/>
      <c r="Z158" s="36"/>
      <c r="AA158" s="36" t="s">
        <v>13</v>
      </c>
      <c r="AB158" s="36"/>
      <c r="AC158" s="36"/>
      <c r="AD158" s="36"/>
      <c r="AE158" s="37" t="s">
        <v>13</v>
      </c>
      <c r="AF158" s="37"/>
      <c r="AG158" s="37"/>
      <c r="AH158" s="37"/>
      <c r="AI158" s="37"/>
      <c r="AJ158" s="37"/>
      <c r="AK158" s="3"/>
      <c r="AL158" s="1"/>
      <c r="AM158" s="1"/>
      <c r="AN158" s="1"/>
      <c r="AO158" s="3"/>
      <c r="AP158" s="36" t="s">
        <v>23</v>
      </c>
      <c r="AQ158" s="36"/>
      <c r="AR158" s="36"/>
      <c r="AS158" s="36"/>
      <c r="AT158" s="1"/>
      <c r="AU158" s="1"/>
      <c r="AV158" s="1"/>
      <c r="AW158" s="1"/>
      <c r="AX158" s="3"/>
      <c r="AY158" s="1"/>
      <c r="AZ158" s="1"/>
      <c r="BA158" s="1"/>
      <c r="BB158" s="5"/>
      <c r="BC158" s="5"/>
      <c r="BD158" s="1"/>
    </row>
    <row r="159" spans="1:56" ht="0.9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F159" s="34"/>
      <c r="AG159" s="34"/>
      <c r="AH159" s="34"/>
      <c r="AI159" s="34"/>
      <c r="AJ159" s="34"/>
      <c r="AK159" s="34"/>
      <c r="AL159" s="34"/>
      <c r="AM159" s="34"/>
      <c r="AN159" s="34"/>
      <c r="AO159" s="34"/>
      <c r="AP159" s="34"/>
      <c r="AQ159" s="34"/>
      <c r="AR159" s="34"/>
      <c r="AS159" s="34"/>
      <c r="AT159" s="34"/>
      <c r="AU159" s="34"/>
      <c r="AV159" s="34"/>
      <c r="AW159" s="34"/>
      <c r="AX159" s="34"/>
      <c r="AY159" s="1"/>
      <c r="AZ159" s="1"/>
      <c r="BA159" s="1"/>
      <c r="BB159" s="5"/>
      <c r="BC159" s="5"/>
      <c r="BD159" s="1"/>
    </row>
    <row r="160" spans="1:56" ht="1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35">
        <v>2026</v>
      </c>
      <c r="L160" s="35"/>
      <c r="M160" s="35"/>
      <c r="N160" s="35"/>
      <c r="O160" s="35"/>
      <c r="P160" s="35"/>
      <c r="Q160" s="36">
        <v>1600</v>
      </c>
      <c r="R160" s="36"/>
      <c r="S160" s="36"/>
      <c r="T160" s="36"/>
      <c r="U160" s="36"/>
      <c r="V160" s="36">
        <v>1600</v>
      </c>
      <c r="W160" s="36"/>
      <c r="X160" s="36"/>
      <c r="Y160" s="36"/>
      <c r="Z160" s="36"/>
      <c r="AA160" s="36" t="s">
        <v>13</v>
      </c>
      <c r="AB160" s="36"/>
      <c r="AC160" s="36"/>
      <c r="AD160" s="36"/>
      <c r="AE160" s="37" t="s">
        <v>13</v>
      </c>
      <c r="AF160" s="37"/>
      <c r="AG160" s="37"/>
      <c r="AH160" s="37"/>
      <c r="AI160" s="37"/>
      <c r="AJ160" s="37"/>
      <c r="AK160" s="3"/>
      <c r="AL160" s="1"/>
      <c r="AM160" s="1"/>
      <c r="AN160" s="1"/>
      <c r="AO160" s="3"/>
      <c r="AP160" s="36" t="s">
        <v>23</v>
      </c>
      <c r="AQ160" s="36"/>
      <c r="AR160" s="36"/>
      <c r="AS160" s="36"/>
      <c r="AT160" s="1"/>
      <c r="AU160" s="1"/>
      <c r="AV160" s="1"/>
      <c r="AW160" s="1"/>
      <c r="AX160" s="3"/>
      <c r="AY160" s="1"/>
      <c r="AZ160" s="1"/>
      <c r="BA160" s="1"/>
      <c r="BB160" s="5"/>
      <c r="BC160" s="5"/>
      <c r="BD160" s="1"/>
    </row>
    <row r="161" spans="1:56" ht="0.9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F161" s="34"/>
      <c r="AG161" s="34"/>
      <c r="AH161" s="34"/>
      <c r="AI161" s="34"/>
      <c r="AJ161" s="34"/>
      <c r="AK161" s="34"/>
      <c r="AL161" s="34"/>
      <c r="AM161" s="34"/>
      <c r="AN161" s="34"/>
      <c r="AO161" s="34"/>
      <c r="AP161" s="34"/>
      <c r="AQ161" s="34"/>
      <c r="AR161" s="34"/>
      <c r="AS161" s="34"/>
      <c r="AT161" s="34"/>
      <c r="AU161" s="34"/>
      <c r="AV161" s="34"/>
      <c r="AW161" s="34"/>
      <c r="AX161" s="34"/>
      <c r="AY161" s="1"/>
      <c r="AZ161" s="1"/>
      <c r="BA161" s="1"/>
      <c r="BB161" s="5"/>
      <c r="BC161" s="5"/>
      <c r="BD161" s="1"/>
    </row>
    <row r="162" spans="1:56" ht="1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35">
        <v>2027</v>
      </c>
      <c r="L162" s="35"/>
      <c r="M162" s="35"/>
      <c r="N162" s="35"/>
      <c r="O162" s="35"/>
      <c r="P162" s="35"/>
      <c r="Q162" s="36">
        <v>1600</v>
      </c>
      <c r="R162" s="36"/>
      <c r="S162" s="36"/>
      <c r="T162" s="36"/>
      <c r="U162" s="36"/>
      <c r="V162" s="36">
        <v>1600</v>
      </c>
      <c r="W162" s="36"/>
      <c r="X162" s="36"/>
      <c r="Y162" s="36"/>
      <c r="Z162" s="36"/>
      <c r="AA162" s="36" t="s">
        <v>13</v>
      </c>
      <c r="AB162" s="36"/>
      <c r="AC162" s="36"/>
      <c r="AD162" s="36"/>
      <c r="AE162" s="37" t="s">
        <v>13</v>
      </c>
      <c r="AF162" s="37"/>
      <c r="AG162" s="37"/>
      <c r="AH162" s="37"/>
      <c r="AI162" s="37"/>
      <c r="AJ162" s="37"/>
      <c r="AK162" s="3"/>
      <c r="AL162" s="1"/>
      <c r="AM162" s="1"/>
      <c r="AN162" s="1"/>
      <c r="AO162" s="3"/>
      <c r="AP162" s="36" t="s">
        <v>23</v>
      </c>
      <c r="AQ162" s="36"/>
      <c r="AR162" s="36"/>
      <c r="AS162" s="36"/>
      <c r="AT162" s="1"/>
      <c r="AU162" s="1"/>
      <c r="AV162" s="1"/>
      <c r="AW162" s="1"/>
      <c r="AX162" s="3"/>
      <c r="AY162" s="1"/>
      <c r="AZ162" s="1"/>
      <c r="BA162" s="1"/>
      <c r="BB162" s="5"/>
      <c r="BC162" s="5"/>
      <c r="BD162" s="1"/>
    </row>
    <row r="163" spans="1:56" ht="0.9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F163" s="34"/>
      <c r="AG163" s="34"/>
      <c r="AH163" s="34"/>
      <c r="AI163" s="34"/>
      <c r="AJ163" s="34"/>
      <c r="AK163" s="34"/>
      <c r="AL163" s="34"/>
      <c r="AM163" s="34"/>
      <c r="AN163" s="34"/>
      <c r="AO163" s="34"/>
      <c r="AP163" s="34"/>
      <c r="AQ163" s="34"/>
      <c r="AR163" s="34"/>
      <c r="AS163" s="34"/>
      <c r="AT163" s="34"/>
      <c r="AU163" s="34"/>
      <c r="AV163" s="34"/>
      <c r="AW163" s="34"/>
      <c r="AX163" s="34"/>
      <c r="AY163" s="1"/>
      <c r="AZ163" s="1"/>
      <c r="BA163" s="1"/>
      <c r="BB163" s="5"/>
      <c r="BC163" s="5"/>
      <c r="BD163" s="1"/>
    </row>
    <row r="164" spans="1:56" ht="0.9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44" t="s">
        <v>24</v>
      </c>
      <c r="L164" s="44"/>
      <c r="M164" s="44"/>
      <c r="N164" s="44"/>
      <c r="O164" s="44"/>
      <c r="P164" s="44"/>
      <c r="Q164" s="45">
        <v>5500</v>
      </c>
      <c r="R164" s="45"/>
      <c r="S164" s="45"/>
      <c r="T164" s="45"/>
      <c r="U164" s="45"/>
      <c r="V164" s="45">
        <v>5500</v>
      </c>
      <c r="W164" s="45"/>
      <c r="X164" s="45"/>
      <c r="Y164" s="45"/>
      <c r="Z164" s="45"/>
      <c r="AA164" s="45">
        <f>+AA154</f>
        <v>689</v>
      </c>
      <c r="AB164" s="45"/>
      <c r="AC164" s="45"/>
      <c r="AD164" s="45"/>
      <c r="AE164" s="47" t="s">
        <v>25</v>
      </c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8">
        <f>+AA164/V164</f>
        <v>0.12527272727272729</v>
      </c>
      <c r="AQ164" s="48"/>
      <c r="AR164" s="48"/>
      <c r="AS164" s="48"/>
      <c r="AT164" s="1"/>
      <c r="AU164" s="1"/>
      <c r="AV164" s="1"/>
      <c r="AW164" s="1"/>
      <c r="AX164" s="39"/>
      <c r="AY164" s="1"/>
      <c r="AZ164" s="1"/>
      <c r="BA164" s="1"/>
      <c r="BB164" s="5"/>
      <c r="BC164" s="5"/>
      <c r="BD164" s="1"/>
    </row>
    <row r="165" spans="1:56" ht="12.9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44"/>
      <c r="L165" s="44"/>
      <c r="M165" s="44"/>
      <c r="N165" s="44"/>
      <c r="O165" s="44"/>
      <c r="P165" s="44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8"/>
      <c r="AQ165" s="48"/>
      <c r="AR165" s="48"/>
      <c r="AS165" s="48"/>
      <c r="AT165" s="1"/>
      <c r="AU165" s="11"/>
      <c r="AV165" s="11"/>
      <c r="AW165" s="1"/>
      <c r="AX165" s="39"/>
      <c r="AY165" s="1"/>
      <c r="AZ165" s="1"/>
      <c r="BA165" s="1"/>
      <c r="BB165" s="5"/>
      <c r="BC165" s="5"/>
      <c r="BD165" s="1"/>
    </row>
    <row r="166" spans="1:56" ht="0.9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44"/>
      <c r="L166" s="44"/>
      <c r="M166" s="44"/>
      <c r="N166" s="44"/>
      <c r="O166" s="44"/>
      <c r="P166" s="44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8"/>
      <c r="AQ166" s="48"/>
      <c r="AR166" s="48"/>
      <c r="AS166" s="48"/>
      <c r="AT166" s="1"/>
      <c r="AU166" s="1"/>
      <c r="AV166" s="1"/>
      <c r="AW166" s="1"/>
      <c r="AX166" s="39"/>
      <c r="AY166" s="1"/>
      <c r="AZ166" s="1"/>
      <c r="BA166" s="1"/>
      <c r="BB166" s="5"/>
      <c r="BC166" s="5"/>
      <c r="BD166" s="1"/>
    </row>
    <row r="167" spans="1:56" ht="0.9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T167" s="34"/>
      <c r="AU167" s="34"/>
      <c r="AV167" s="34"/>
      <c r="AW167" s="34"/>
      <c r="AX167" s="34"/>
      <c r="AY167" s="1"/>
      <c r="AZ167" s="1"/>
      <c r="BA167" s="1"/>
      <c r="BB167" s="5"/>
      <c r="BC167" s="5"/>
      <c r="BD167" s="1"/>
    </row>
    <row r="168" spans="1:56">
      <c r="A168" s="1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1"/>
      <c r="BA168" s="1"/>
      <c r="BB168" s="5"/>
      <c r="BC168" s="5"/>
      <c r="BD168" s="1"/>
    </row>
    <row r="169" spans="1:56" ht="15.75" thickBot="1">
      <c r="A169" s="1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1"/>
      <c r="BA169" s="1"/>
      <c r="BB169" s="5"/>
      <c r="BC169" s="5"/>
      <c r="BD169" s="1"/>
    </row>
    <row r="170" spans="1:56" ht="23.1" customHeight="1" thickBot="1">
      <c r="A170" s="1"/>
      <c r="B170" s="1"/>
      <c r="C170" s="62" t="s">
        <v>47</v>
      </c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58">
        <f>+U171</f>
        <v>320</v>
      </c>
      <c r="V170" s="58"/>
      <c r="W170" s="58"/>
      <c r="X170" s="58"/>
      <c r="Y170" s="58">
        <f>+Y171</f>
        <v>189.58287300000001</v>
      </c>
      <c r="Z170" s="58"/>
      <c r="AA170" s="58"/>
      <c r="AB170" s="58"/>
      <c r="AC170" s="58"/>
      <c r="AD170" s="58"/>
      <c r="AE170" s="59">
        <f>+Y170/U170</f>
        <v>0.59244647812500006</v>
      </c>
      <c r="AF170" s="59"/>
      <c r="AG170" s="59"/>
      <c r="AH170" s="59"/>
      <c r="AI170" s="57"/>
      <c r="AJ170" s="57"/>
      <c r="AK170" s="57"/>
      <c r="AL170" s="57"/>
      <c r="AM170" s="57"/>
      <c r="AN170" s="57"/>
      <c r="AO170" s="57"/>
      <c r="AP170" s="57"/>
      <c r="AQ170" s="57"/>
      <c r="AR170" s="57"/>
      <c r="AS170" s="57"/>
      <c r="AT170" s="57"/>
      <c r="AU170" s="57"/>
      <c r="AV170" s="58">
        <f>+AV171</f>
        <v>103.421773</v>
      </c>
      <c r="AW170" s="58"/>
      <c r="AX170" s="58"/>
      <c r="AY170" s="58"/>
      <c r="AZ170" s="58"/>
      <c r="BA170" s="58"/>
      <c r="BB170" s="59">
        <f>+AV170/U170</f>
        <v>0.32319304062499998</v>
      </c>
      <c r="BC170" s="59"/>
      <c r="BD170" s="1"/>
    </row>
    <row r="171" spans="1:56" ht="45.95" customHeight="1" thickBot="1">
      <c r="A171" s="1"/>
      <c r="B171" s="1"/>
      <c r="C171" s="60" t="s">
        <v>52</v>
      </c>
      <c r="D171" s="60"/>
      <c r="E171" s="60"/>
      <c r="F171" s="60"/>
      <c r="G171" s="60"/>
      <c r="H171" s="60"/>
      <c r="I171" s="60"/>
      <c r="J171" s="60"/>
      <c r="K171" s="60"/>
      <c r="L171" s="54" t="s">
        <v>28</v>
      </c>
      <c r="M171" s="54"/>
      <c r="N171" s="54"/>
      <c r="O171" s="54"/>
      <c r="P171" s="54"/>
      <c r="Q171" s="54"/>
      <c r="R171" s="55" t="s">
        <v>84</v>
      </c>
      <c r="S171" s="55"/>
      <c r="T171" s="55"/>
      <c r="U171" s="61">
        <v>320</v>
      </c>
      <c r="V171" s="61"/>
      <c r="W171" s="61"/>
      <c r="X171" s="61"/>
      <c r="Y171" s="61">
        <v>189.58287300000001</v>
      </c>
      <c r="Z171" s="61"/>
      <c r="AA171" s="61"/>
      <c r="AB171" s="61"/>
      <c r="AC171" s="61"/>
      <c r="AD171" s="61"/>
      <c r="AE171" s="49">
        <f>+Y171/U171</f>
        <v>0.59244647812500006</v>
      </c>
      <c r="AF171" s="49"/>
      <c r="AG171" s="49"/>
      <c r="AH171" s="49"/>
      <c r="AI171" s="52" t="s">
        <v>13</v>
      </c>
      <c r="AJ171" s="52"/>
      <c r="AK171" s="52"/>
      <c r="AL171" s="52"/>
      <c r="AM171" s="52"/>
      <c r="AN171" s="52"/>
      <c r="AO171" s="52"/>
      <c r="AP171" s="52"/>
      <c r="AQ171" s="52"/>
      <c r="AR171" s="52"/>
      <c r="AS171" s="52" t="s">
        <v>13</v>
      </c>
      <c r="AT171" s="52"/>
      <c r="AU171" s="52"/>
      <c r="AV171" s="61">
        <v>103.421773</v>
      </c>
      <c r="AW171" s="61"/>
      <c r="AX171" s="61"/>
      <c r="AY171" s="61"/>
      <c r="AZ171" s="61"/>
      <c r="BA171" s="61"/>
      <c r="BB171" s="49">
        <f>+AV171/U171</f>
        <v>0.32319304062499998</v>
      </c>
      <c r="BC171" s="49"/>
      <c r="BD171" s="1"/>
    </row>
    <row r="172" spans="1:56" ht="15" customHeight="1" thickBot="1">
      <c r="A172" s="1"/>
      <c r="B172" s="1"/>
      <c r="C172" s="53" t="s">
        <v>13</v>
      </c>
      <c r="D172" s="53"/>
      <c r="E172" s="53"/>
      <c r="F172" s="53"/>
      <c r="G172" s="53"/>
      <c r="H172" s="53"/>
      <c r="I172" s="53"/>
      <c r="J172" s="53"/>
      <c r="K172" s="53"/>
      <c r="L172" s="54" t="s">
        <v>29</v>
      </c>
      <c r="M172" s="54"/>
      <c r="N172" s="54"/>
      <c r="O172" s="54"/>
      <c r="P172" s="54"/>
      <c r="Q172" s="54"/>
      <c r="R172" s="55" t="s">
        <v>30</v>
      </c>
      <c r="S172" s="55"/>
      <c r="T172" s="55"/>
      <c r="U172" s="56">
        <v>800</v>
      </c>
      <c r="V172" s="56"/>
      <c r="W172" s="56"/>
      <c r="X172" s="56"/>
      <c r="Y172" s="56">
        <v>689</v>
      </c>
      <c r="Z172" s="56"/>
      <c r="AA172" s="56"/>
      <c r="AB172" s="56"/>
      <c r="AC172" s="56"/>
      <c r="AD172" s="56"/>
      <c r="AE172" s="49">
        <f>+Y172/U172</f>
        <v>0.86124999999999996</v>
      </c>
      <c r="AF172" s="49"/>
      <c r="AG172" s="49"/>
      <c r="AH172" s="49"/>
      <c r="AI172" s="56">
        <v>604</v>
      </c>
      <c r="AJ172" s="56"/>
      <c r="AK172" s="56"/>
      <c r="AL172" s="56"/>
      <c r="AM172" s="56"/>
      <c r="AN172" s="56"/>
      <c r="AO172" s="56"/>
      <c r="AP172" s="56"/>
      <c r="AQ172" s="56"/>
      <c r="AR172" s="56"/>
      <c r="AS172" s="51">
        <f>+AI172/U172</f>
        <v>0.755</v>
      </c>
      <c r="AT172" s="51"/>
      <c r="AU172" s="51"/>
      <c r="AV172" s="52" t="s">
        <v>13</v>
      </c>
      <c r="AW172" s="52"/>
      <c r="AX172" s="52"/>
      <c r="AY172" s="52"/>
      <c r="AZ172" s="52"/>
      <c r="BA172" s="52"/>
      <c r="BB172" s="52" t="s">
        <v>13</v>
      </c>
      <c r="BC172" s="52"/>
      <c r="BD172" s="1"/>
    </row>
    <row r="173" spans="1:56" s="1" customFormat="1" ht="15" customHeight="1">
      <c r="AE173" s="5"/>
      <c r="AG173" s="5"/>
      <c r="AH173" s="5"/>
      <c r="BB173" s="5"/>
      <c r="BC173" s="5"/>
    </row>
    <row r="174" spans="1:56" s="4" customFormat="1" ht="15" customHeight="1" thickBot="1">
      <c r="AE174" s="6"/>
      <c r="AG174" s="6"/>
      <c r="AH174" s="6"/>
      <c r="BB174" s="6"/>
      <c r="BC174" s="6"/>
    </row>
    <row r="175" spans="1:56" ht="15" customHeight="1" thickBot="1">
      <c r="A175" s="1"/>
      <c r="B175" s="1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9">
        <v>2024</v>
      </c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1"/>
    </row>
    <row r="176" spans="1:56" ht="26.25" customHeight="1" thickBot="1">
      <c r="A176" s="1"/>
      <c r="B176" s="1"/>
      <c r="C176" s="8" t="s">
        <v>3</v>
      </c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9" t="s">
        <v>4</v>
      </c>
      <c r="V176" s="9"/>
      <c r="W176" s="9"/>
      <c r="X176" s="9"/>
      <c r="Y176" s="9" t="s">
        <v>5</v>
      </c>
      <c r="Z176" s="9"/>
      <c r="AA176" s="9"/>
      <c r="AB176" s="9"/>
      <c r="AC176" s="9"/>
      <c r="AD176" s="9"/>
      <c r="AE176" s="9" t="s">
        <v>6</v>
      </c>
      <c r="AF176" s="9"/>
      <c r="AG176" s="9"/>
      <c r="AH176" s="9"/>
      <c r="AI176" s="9" t="s">
        <v>7</v>
      </c>
      <c r="AJ176" s="9"/>
      <c r="AK176" s="9"/>
      <c r="AL176" s="9"/>
      <c r="AM176" s="9"/>
      <c r="AN176" s="9"/>
      <c r="AO176" s="9"/>
      <c r="AP176" s="9"/>
      <c r="AQ176" s="9"/>
      <c r="AR176" s="9"/>
      <c r="AS176" s="9" t="s">
        <v>6</v>
      </c>
      <c r="AT176" s="9"/>
      <c r="AU176" s="9"/>
      <c r="AV176" s="9" t="s">
        <v>8</v>
      </c>
      <c r="AW176" s="9"/>
      <c r="AX176" s="9"/>
      <c r="AY176" s="9"/>
      <c r="AZ176" s="9"/>
      <c r="BA176" s="9"/>
      <c r="BB176" s="9" t="s">
        <v>6</v>
      </c>
      <c r="BC176" s="9"/>
      <c r="BD176" s="1"/>
    </row>
    <row r="177" spans="1:56" ht="15" customHeight="1" thickBot="1">
      <c r="A177" s="1"/>
      <c r="B177" s="1"/>
      <c r="C177" s="21" t="s">
        <v>53</v>
      </c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15">
        <f>+U178</f>
        <v>4863.79</v>
      </c>
      <c r="V177" s="15"/>
      <c r="W177" s="15"/>
      <c r="X177" s="15"/>
      <c r="Y177" s="15">
        <f>+Y178</f>
        <v>2644.83</v>
      </c>
      <c r="Z177" s="15"/>
      <c r="AA177" s="15"/>
      <c r="AB177" s="15"/>
      <c r="AC177" s="15"/>
      <c r="AD177" s="15"/>
      <c r="AE177" s="81">
        <f>+Y177/U177</f>
        <v>0.54377964509158494</v>
      </c>
      <c r="AF177" s="82"/>
      <c r="AG177" s="82"/>
      <c r="AH177" s="83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5">
        <f>+AV178</f>
        <v>537.85</v>
      </c>
      <c r="AW177" s="15"/>
      <c r="AX177" s="15"/>
      <c r="AY177" s="15"/>
      <c r="AZ177" s="15"/>
      <c r="BA177" s="15"/>
      <c r="BB177" s="16">
        <f>+AV177/U177</f>
        <v>0.11058248814196338</v>
      </c>
      <c r="BC177" s="16"/>
      <c r="BD177" s="1"/>
    </row>
    <row r="178" spans="1:56" ht="15" customHeight="1" thickBot="1">
      <c r="A178" s="1"/>
      <c r="B178" s="1"/>
      <c r="C178" s="17" t="s">
        <v>54</v>
      </c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8">
        <v>4863.79</v>
      </c>
      <c r="V178" s="18"/>
      <c r="W178" s="18"/>
      <c r="X178" s="18"/>
      <c r="Y178" s="18">
        <v>2644.83</v>
      </c>
      <c r="Z178" s="18"/>
      <c r="AA178" s="18"/>
      <c r="AB178" s="18"/>
      <c r="AC178" s="18"/>
      <c r="AD178" s="18"/>
      <c r="AE178" s="75">
        <f>+Y178/U178</f>
        <v>0.54377964509158494</v>
      </c>
      <c r="AF178" s="76"/>
      <c r="AG178" s="76"/>
      <c r="AH178" s="77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18">
        <v>537.85</v>
      </c>
      <c r="AW178" s="18"/>
      <c r="AX178" s="18"/>
      <c r="AY178" s="18"/>
      <c r="AZ178" s="18"/>
      <c r="BA178" s="18"/>
      <c r="BB178" s="19">
        <f t="shared" ref="BB178:BB179" si="6">+AV178/U178</f>
        <v>0.11058248814196338</v>
      </c>
      <c r="BC178" s="19"/>
      <c r="BD178" s="1"/>
    </row>
    <row r="179" spans="1:56" ht="45.95" customHeight="1" thickBot="1">
      <c r="A179" s="1"/>
      <c r="B179" s="1"/>
      <c r="C179" s="33" t="s">
        <v>55</v>
      </c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29">
        <f>+U200+U205+U208+U213</f>
        <v>2090.533825</v>
      </c>
      <c r="V179" s="29"/>
      <c r="W179" s="29"/>
      <c r="X179" s="29"/>
      <c r="Y179" s="29">
        <f>+Y200+Y205+Y208+Y213</f>
        <v>1514.0696039999998</v>
      </c>
      <c r="Z179" s="29"/>
      <c r="AA179" s="29"/>
      <c r="AB179" s="29"/>
      <c r="AC179" s="29"/>
      <c r="AD179" s="29"/>
      <c r="AE179" s="63">
        <f>+Y179/U179</f>
        <v>0.72425023020136969</v>
      </c>
      <c r="AF179" s="64"/>
      <c r="AG179" s="64"/>
      <c r="AH179" s="65"/>
      <c r="AI179" s="28"/>
      <c r="AJ179" s="28"/>
      <c r="AK179" s="28"/>
      <c r="AL179" s="28"/>
      <c r="AM179" s="28"/>
      <c r="AN179" s="28"/>
      <c r="AO179" s="28"/>
      <c r="AP179" s="28"/>
      <c r="AQ179" s="28"/>
      <c r="AR179" s="28"/>
      <c r="AS179" s="28"/>
      <c r="AT179" s="28"/>
      <c r="AU179" s="28"/>
      <c r="AV179" s="29">
        <f>+AV200+AV205+AV208+AV213</f>
        <v>830.07465999999999</v>
      </c>
      <c r="AW179" s="29"/>
      <c r="AX179" s="29"/>
      <c r="AY179" s="29"/>
      <c r="AZ179" s="29"/>
      <c r="BA179" s="29"/>
      <c r="BB179" s="30">
        <f t="shared" si="6"/>
        <v>0.39706349166581889</v>
      </c>
      <c r="BC179" s="30"/>
      <c r="BD179" s="1"/>
    </row>
    <row r="180" spans="1:56" ht="15" customHeight="1" thickBot="1">
      <c r="A180" s="1"/>
      <c r="B180" s="1"/>
      <c r="C180" s="31" t="s">
        <v>12</v>
      </c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2" t="s">
        <v>13</v>
      </c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  <c r="BA180" s="32"/>
      <c r="BB180" s="32"/>
      <c r="BC180" s="32"/>
      <c r="BD180" s="1"/>
    </row>
    <row r="181" spans="1:56" ht="20.100000000000001" customHeight="1">
      <c r="A181" s="1"/>
      <c r="B181" s="1"/>
      <c r="C181" s="1"/>
      <c r="D181" s="25" t="s">
        <v>14</v>
      </c>
      <c r="E181" s="25"/>
      <c r="F181" s="26" t="s">
        <v>56</v>
      </c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1"/>
      <c r="AD181" s="1"/>
      <c r="AE181" s="5"/>
      <c r="AF181" s="1"/>
      <c r="AG181" s="5"/>
      <c r="AH181" s="5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5"/>
      <c r="BC181" s="5"/>
      <c r="BD181" s="1"/>
    </row>
    <row r="182" spans="1:5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27" t="s">
        <v>16</v>
      </c>
      <c r="L182" s="27"/>
      <c r="M182" s="27"/>
      <c r="N182" s="27"/>
      <c r="O182" s="27"/>
      <c r="P182" s="27"/>
      <c r="Q182" s="27" t="s">
        <v>17</v>
      </c>
      <c r="R182" s="27"/>
      <c r="S182" s="27"/>
      <c r="T182" s="27"/>
      <c r="U182" s="27"/>
      <c r="V182" s="27" t="s">
        <v>18</v>
      </c>
      <c r="W182" s="27"/>
      <c r="X182" s="27"/>
      <c r="Y182" s="27"/>
      <c r="Z182" s="27"/>
      <c r="AA182" s="27" t="s">
        <v>19</v>
      </c>
      <c r="AB182" s="27"/>
      <c r="AC182" s="27"/>
      <c r="AD182" s="27"/>
      <c r="AE182" s="22" t="s">
        <v>20</v>
      </c>
      <c r="AF182" s="22"/>
      <c r="AG182" s="22"/>
      <c r="AH182" s="22"/>
      <c r="AI182" s="22"/>
      <c r="AJ182" s="22"/>
      <c r="AK182" s="22"/>
      <c r="AL182" s="22"/>
      <c r="AM182" s="22"/>
      <c r="AN182" s="22"/>
      <c r="AO182" s="22"/>
      <c r="AP182" s="22"/>
      <c r="AQ182" s="22"/>
      <c r="AR182" s="22"/>
      <c r="AS182" s="22"/>
      <c r="AT182" s="22"/>
      <c r="AU182" s="22"/>
      <c r="AV182" s="22"/>
      <c r="AW182" s="22"/>
      <c r="AX182" s="1"/>
      <c r="AY182" s="1"/>
      <c r="AZ182" s="1"/>
      <c r="BA182" s="1"/>
      <c r="BB182" s="5"/>
      <c r="BC182" s="5"/>
      <c r="BD182" s="1"/>
    </row>
    <row r="183" spans="1:56" ht="1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23"/>
      <c r="L183" s="23"/>
      <c r="M183" s="23"/>
      <c r="N183" s="23"/>
      <c r="O183" s="23"/>
      <c r="P183" s="23"/>
      <c r="Q183" s="24"/>
      <c r="R183" s="24"/>
      <c r="S183" s="24"/>
      <c r="T183" s="24"/>
      <c r="U183" s="24"/>
      <c r="V183" s="23"/>
      <c r="W183" s="23"/>
      <c r="X183" s="23"/>
      <c r="Y183" s="23"/>
      <c r="Z183" s="23"/>
      <c r="AA183" s="23"/>
      <c r="AB183" s="23"/>
      <c r="AC183" s="23"/>
      <c r="AD183" s="23"/>
      <c r="AE183" s="24" t="s">
        <v>21</v>
      </c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3" t="s">
        <v>22</v>
      </c>
      <c r="AQ183" s="23"/>
      <c r="AR183" s="23"/>
      <c r="AS183" s="23"/>
      <c r="AT183" s="23"/>
      <c r="AU183" s="23"/>
      <c r="AV183" s="23"/>
      <c r="AW183" s="23"/>
      <c r="AX183" s="1"/>
      <c r="AY183" s="1"/>
      <c r="AZ183" s="1"/>
      <c r="BA183" s="1"/>
      <c r="BB183" s="5"/>
      <c r="BC183" s="5"/>
      <c r="BD183" s="1"/>
    </row>
    <row r="184" spans="1:56" ht="0.9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35">
        <v>2024</v>
      </c>
      <c r="L184" s="35"/>
      <c r="M184" s="35"/>
      <c r="N184" s="35"/>
      <c r="O184" s="35"/>
      <c r="P184" s="35"/>
      <c r="Q184" s="36">
        <v>1</v>
      </c>
      <c r="R184" s="36"/>
      <c r="S184" s="36"/>
      <c r="T184" s="36"/>
      <c r="U184" s="36"/>
      <c r="V184" s="36">
        <v>1</v>
      </c>
      <c r="W184" s="36"/>
      <c r="X184" s="36"/>
      <c r="Y184" s="36"/>
      <c r="Z184" s="36"/>
      <c r="AA184" s="41">
        <v>0.4</v>
      </c>
      <c r="AB184" s="41"/>
      <c r="AC184" s="41"/>
      <c r="AD184" s="41"/>
      <c r="AE184" s="85">
        <f>+AA184/V184</f>
        <v>0.4</v>
      </c>
      <c r="AF184" s="86"/>
      <c r="AG184" s="86"/>
      <c r="AH184" s="86"/>
      <c r="AI184" s="86"/>
      <c r="AJ184" s="87"/>
      <c r="AK184" s="39"/>
      <c r="AL184" s="1"/>
      <c r="AM184" s="1"/>
      <c r="AN184" s="1"/>
      <c r="AO184" s="39"/>
      <c r="AP184" s="84">
        <f>+AE184</f>
        <v>0.4</v>
      </c>
      <c r="AQ184" s="84"/>
      <c r="AR184" s="84"/>
      <c r="AS184" s="84"/>
      <c r="AT184" s="1"/>
      <c r="AU184" s="1"/>
      <c r="AV184" s="1"/>
      <c r="AW184" s="1"/>
      <c r="AX184" s="39"/>
      <c r="AY184" s="1"/>
      <c r="AZ184" s="1"/>
      <c r="BA184" s="1"/>
      <c r="BB184" s="5"/>
      <c r="BC184" s="5"/>
      <c r="BD184" s="1"/>
    </row>
    <row r="185" spans="1:56" ht="12.9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35"/>
      <c r="L185" s="35"/>
      <c r="M185" s="35"/>
      <c r="N185" s="35"/>
      <c r="O185" s="35"/>
      <c r="P185" s="35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41"/>
      <c r="AB185" s="41"/>
      <c r="AC185" s="41"/>
      <c r="AD185" s="41"/>
      <c r="AE185" s="88"/>
      <c r="AF185" s="42"/>
      <c r="AG185" s="42"/>
      <c r="AH185" s="42"/>
      <c r="AI185" s="42"/>
      <c r="AJ185" s="89"/>
      <c r="AK185" s="39"/>
      <c r="AL185" s="1"/>
      <c r="AM185" s="2"/>
      <c r="AN185" s="1"/>
      <c r="AO185" s="39"/>
      <c r="AP185" s="84"/>
      <c r="AQ185" s="84"/>
      <c r="AR185" s="84"/>
      <c r="AS185" s="84"/>
      <c r="AT185" s="1"/>
      <c r="AU185" s="11"/>
      <c r="AV185" s="11"/>
      <c r="AW185" s="1"/>
      <c r="AX185" s="39"/>
      <c r="AY185" s="1"/>
      <c r="AZ185" s="1"/>
      <c r="BA185" s="1"/>
      <c r="BB185" s="5"/>
      <c r="BC185" s="5"/>
      <c r="BD185" s="1"/>
    </row>
    <row r="186" spans="1:56" ht="0.9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35"/>
      <c r="L186" s="35"/>
      <c r="M186" s="35"/>
      <c r="N186" s="35"/>
      <c r="O186" s="35"/>
      <c r="P186" s="35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41"/>
      <c r="AB186" s="41"/>
      <c r="AC186" s="41"/>
      <c r="AD186" s="41"/>
      <c r="AE186" s="90"/>
      <c r="AF186" s="91"/>
      <c r="AG186" s="91"/>
      <c r="AH186" s="91"/>
      <c r="AI186" s="91"/>
      <c r="AJ186" s="92"/>
      <c r="AK186" s="39"/>
      <c r="AL186" s="1"/>
      <c r="AM186" s="1"/>
      <c r="AN186" s="1"/>
      <c r="AO186" s="39"/>
      <c r="AP186" s="84"/>
      <c r="AQ186" s="84"/>
      <c r="AR186" s="84"/>
      <c r="AS186" s="84"/>
      <c r="AT186" s="1"/>
      <c r="AU186" s="1"/>
      <c r="AV186" s="1"/>
      <c r="AW186" s="1"/>
      <c r="AX186" s="39"/>
      <c r="AY186" s="1"/>
      <c r="AZ186" s="1"/>
      <c r="BA186" s="1"/>
      <c r="BB186" s="5"/>
      <c r="BC186" s="5"/>
      <c r="BD186" s="1"/>
    </row>
    <row r="187" spans="1:56" ht="0.9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F187" s="34"/>
      <c r="AG187" s="34"/>
      <c r="AH187" s="34"/>
      <c r="AI187" s="34"/>
      <c r="AJ187" s="34"/>
      <c r="AK187" s="34"/>
      <c r="AL187" s="34"/>
      <c r="AM187" s="34"/>
      <c r="AN187" s="34"/>
      <c r="AO187" s="34"/>
      <c r="AP187" s="34"/>
      <c r="AQ187" s="34"/>
      <c r="AR187" s="34"/>
      <c r="AS187" s="34"/>
      <c r="AT187" s="34"/>
      <c r="AU187" s="34"/>
      <c r="AV187" s="34"/>
      <c r="AW187" s="34"/>
      <c r="AX187" s="34"/>
      <c r="AY187" s="1"/>
      <c r="AZ187" s="1"/>
      <c r="BA187" s="1"/>
      <c r="BB187" s="5"/>
      <c r="BC187" s="5"/>
      <c r="BD187" s="1"/>
    </row>
    <row r="188" spans="1:56" ht="1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35">
        <v>2025</v>
      </c>
      <c r="L188" s="35"/>
      <c r="M188" s="35"/>
      <c r="N188" s="35"/>
      <c r="O188" s="35"/>
      <c r="P188" s="35"/>
      <c r="Q188" s="36">
        <v>1.25</v>
      </c>
      <c r="R188" s="36"/>
      <c r="S188" s="36"/>
      <c r="T188" s="36"/>
      <c r="U188" s="36"/>
      <c r="V188" s="36">
        <v>1.25</v>
      </c>
      <c r="W188" s="36"/>
      <c r="X188" s="36"/>
      <c r="Y188" s="36"/>
      <c r="Z188" s="36"/>
      <c r="AA188" s="36" t="s">
        <v>13</v>
      </c>
      <c r="AB188" s="36"/>
      <c r="AC188" s="36"/>
      <c r="AD188" s="36"/>
      <c r="AE188" s="37" t="s">
        <v>13</v>
      </c>
      <c r="AF188" s="37"/>
      <c r="AG188" s="37"/>
      <c r="AH188" s="37"/>
      <c r="AI188" s="37"/>
      <c r="AJ188" s="37"/>
      <c r="AK188" s="3"/>
      <c r="AL188" s="1"/>
      <c r="AM188" s="1"/>
      <c r="AN188" s="1"/>
      <c r="AO188" s="3"/>
      <c r="AP188" s="36" t="s">
        <v>23</v>
      </c>
      <c r="AQ188" s="36"/>
      <c r="AR188" s="36"/>
      <c r="AS188" s="36"/>
      <c r="AT188" s="1"/>
      <c r="AU188" s="1"/>
      <c r="AV188" s="1"/>
      <c r="AW188" s="1"/>
      <c r="AX188" s="3"/>
      <c r="AY188" s="1"/>
      <c r="AZ188" s="1"/>
      <c r="BA188" s="1"/>
      <c r="BB188" s="5"/>
      <c r="BC188" s="5"/>
      <c r="BD188" s="1"/>
    </row>
    <row r="189" spans="1:56" ht="0.9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1"/>
      <c r="AZ189" s="1"/>
      <c r="BA189" s="1"/>
      <c r="BB189" s="5"/>
      <c r="BC189" s="5"/>
      <c r="BD189" s="1"/>
    </row>
    <row r="190" spans="1:56" ht="1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35">
        <v>2026</v>
      </c>
      <c r="L190" s="35"/>
      <c r="M190" s="35"/>
      <c r="N190" s="35"/>
      <c r="O190" s="35"/>
      <c r="P190" s="35"/>
      <c r="Q190" s="36">
        <v>1.25</v>
      </c>
      <c r="R190" s="36"/>
      <c r="S190" s="36"/>
      <c r="T190" s="36"/>
      <c r="U190" s="36"/>
      <c r="V190" s="36">
        <v>1.25</v>
      </c>
      <c r="W190" s="36"/>
      <c r="X190" s="36"/>
      <c r="Y190" s="36"/>
      <c r="Z190" s="36"/>
      <c r="AA190" s="36" t="s">
        <v>13</v>
      </c>
      <c r="AB190" s="36"/>
      <c r="AC190" s="36"/>
      <c r="AD190" s="36"/>
      <c r="AE190" s="37" t="s">
        <v>13</v>
      </c>
      <c r="AF190" s="37"/>
      <c r="AG190" s="37"/>
      <c r="AH190" s="37"/>
      <c r="AI190" s="37"/>
      <c r="AJ190" s="37"/>
      <c r="AK190" s="3"/>
      <c r="AL190" s="1"/>
      <c r="AM190" s="1"/>
      <c r="AN190" s="1"/>
      <c r="AO190" s="3"/>
      <c r="AP190" s="36" t="s">
        <v>23</v>
      </c>
      <c r="AQ190" s="36"/>
      <c r="AR190" s="36"/>
      <c r="AS190" s="36"/>
      <c r="AT190" s="1"/>
      <c r="AU190" s="1"/>
      <c r="AV190" s="1"/>
      <c r="AW190" s="1"/>
      <c r="AX190" s="3"/>
      <c r="AY190" s="1"/>
      <c r="AZ190" s="1"/>
      <c r="BA190" s="1"/>
      <c r="BB190" s="5"/>
      <c r="BC190" s="5"/>
      <c r="BD190" s="1"/>
    </row>
    <row r="191" spans="1:56" ht="0.9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F191" s="34"/>
      <c r="AG191" s="34"/>
      <c r="AH191" s="34"/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  <c r="AS191" s="34"/>
      <c r="AT191" s="34"/>
      <c r="AU191" s="34"/>
      <c r="AV191" s="34"/>
      <c r="AW191" s="34"/>
      <c r="AX191" s="34"/>
      <c r="AY191" s="1"/>
      <c r="AZ191" s="1"/>
      <c r="BA191" s="1"/>
      <c r="BB191" s="5"/>
      <c r="BC191" s="5"/>
      <c r="BD191" s="1"/>
    </row>
    <row r="192" spans="1:56" ht="1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35">
        <v>2027</v>
      </c>
      <c r="L192" s="35"/>
      <c r="M192" s="35"/>
      <c r="N192" s="35"/>
      <c r="O192" s="35"/>
      <c r="P192" s="35"/>
      <c r="Q192" s="36">
        <v>1.5</v>
      </c>
      <c r="R192" s="36"/>
      <c r="S192" s="36"/>
      <c r="T192" s="36"/>
      <c r="U192" s="36"/>
      <c r="V192" s="36">
        <v>1.5</v>
      </c>
      <c r="W192" s="36"/>
      <c r="X192" s="36"/>
      <c r="Y192" s="36"/>
      <c r="Z192" s="36"/>
      <c r="AA192" s="36" t="s">
        <v>13</v>
      </c>
      <c r="AB192" s="36"/>
      <c r="AC192" s="36"/>
      <c r="AD192" s="36"/>
      <c r="AE192" s="37" t="s">
        <v>13</v>
      </c>
      <c r="AF192" s="37"/>
      <c r="AG192" s="37"/>
      <c r="AH192" s="37"/>
      <c r="AI192" s="37"/>
      <c r="AJ192" s="37"/>
      <c r="AK192" s="3"/>
      <c r="AL192" s="1"/>
      <c r="AM192" s="1"/>
      <c r="AN192" s="1"/>
      <c r="AO192" s="3"/>
      <c r="AP192" s="36" t="s">
        <v>23</v>
      </c>
      <c r="AQ192" s="36"/>
      <c r="AR192" s="36"/>
      <c r="AS192" s="36"/>
      <c r="AT192" s="1"/>
      <c r="AU192" s="1"/>
      <c r="AV192" s="1"/>
      <c r="AW192" s="1"/>
      <c r="AX192" s="3"/>
      <c r="AY192" s="1"/>
      <c r="AZ192" s="1"/>
      <c r="BA192" s="1"/>
      <c r="BB192" s="5"/>
      <c r="BC192" s="5"/>
      <c r="BD192" s="1"/>
    </row>
    <row r="193" spans="1:56" ht="0.9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F193" s="34"/>
      <c r="AG193" s="34"/>
      <c r="AH193" s="34"/>
      <c r="AI193" s="34"/>
      <c r="AJ193" s="34"/>
      <c r="AK193" s="34"/>
      <c r="AL193" s="34"/>
      <c r="AM193" s="34"/>
      <c r="AN193" s="34"/>
      <c r="AO193" s="34"/>
      <c r="AP193" s="34"/>
      <c r="AQ193" s="34"/>
      <c r="AR193" s="34"/>
      <c r="AS193" s="34"/>
      <c r="AT193" s="34"/>
      <c r="AU193" s="34"/>
      <c r="AV193" s="34"/>
      <c r="AW193" s="34"/>
      <c r="AX193" s="34"/>
      <c r="AY193" s="1"/>
      <c r="AZ193" s="1"/>
      <c r="BA193" s="1"/>
      <c r="BB193" s="5"/>
      <c r="BC193" s="5"/>
      <c r="BD193" s="1"/>
    </row>
    <row r="194" spans="1:56" ht="0.9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44" t="s">
        <v>24</v>
      </c>
      <c r="L194" s="44"/>
      <c r="M194" s="44"/>
      <c r="N194" s="44"/>
      <c r="O194" s="44"/>
      <c r="P194" s="44"/>
      <c r="Q194" s="45">
        <v>5</v>
      </c>
      <c r="R194" s="45"/>
      <c r="S194" s="45"/>
      <c r="T194" s="45"/>
      <c r="U194" s="45"/>
      <c r="V194" s="45">
        <v>5</v>
      </c>
      <c r="W194" s="45"/>
      <c r="X194" s="45"/>
      <c r="Y194" s="45"/>
      <c r="Z194" s="45"/>
      <c r="AA194" s="46">
        <f>+AA184</f>
        <v>0.4</v>
      </c>
      <c r="AB194" s="46"/>
      <c r="AC194" s="46"/>
      <c r="AD194" s="46"/>
      <c r="AE194" s="47" t="s">
        <v>25</v>
      </c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8">
        <f>+AA194/V194</f>
        <v>0.08</v>
      </c>
      <c r="AQ194" s="48"/>
      <c r="AR194" s="48"/>
      <c r="AS194" s="48"/>
      <c r="AT194" s="1"/>
      <c r="AU194" s="1"/>
      <c r="AV194" s="1"/>
      <c r="AW194" s="1"/>
      <c r="AX194" s="39"/>
      <c r="AY194" s="1"/>
      <c r="AZ194" s="1"/>
      <c r="BA194" s="1"/>
      <c r="BB194" s="5"/>
      <c r="BC194" s="5"/>
      <c r="BD194" s="1"/>
    </row>
    <row r="195" spans="1:56" ht="12.9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44"/>
      <c r="L195" s="44"/>
      <c r="M195" s="44"/>
      <c r="N195" s="44"/>
      <c r="O195" s="44"/>
      <c r="P195" s="44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6"/>
      <c r="AB195" s="46"/>
      <c r="AC195" s="46"/>
      <c r="AD195" s="46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8"/>
      <c r="AQ195" s="48"/>
      <c r="AR195" s="48"/>
      <c r="AS195" s="48"/>
      <c r="AT195" s="1"/>
      <c r="AU195" s="11"/>
      <c r="AV195" s="11"/>
      <c r="AW195" s="1"/>
      <c r="AX195" s="39"/>
      <c r="AY195" s="1"/>
      <c r="AZ195" s="1"/>
      <c r="BA195" s="1"/>
      <c r="BB195" s="5"/>
      <c r="BC195" s="5"/>
      <c r="BD195" s="1"/>
    </row>
    <row r="196" spans="1:56" ht="0.9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44"/>
      <c r="L196" s="44"/>
      <c r="M196" s="44"/>
      <c r="N196" s="44"/>
      <c r="O196" s="44"/>
      <c r="P196" s="44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6"/>
      <c r="AB196" s="46"/>
      <c r="AC196" s="46"/>
      <c r="AD196" s="46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8"/>
      <c r="AQ196" s="48"/>
      <c r="AR196" s="48"/>
      <c r="AS196" s="48"/>
      <c r="AT196" s="1"/>
      <c r="AU196" s="1"/>
      <c r="AV196" s="1"/>
      <c r="AW196" s="1"/>
      <c r="AX196" s="39"/>
      <c r="AY196" s="1"/>
      <c r="AZ196" s="1"/>
      <c r="BA196" s="1"/>
      <c r="BB196" s="5"/>
      <c r="BC196" s="5"/>
      <c r="BD196" s="1"/>
    </row>
    <row r="197" spans="1:56" ht="0.9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F197" s="34"/>
      <c r="AG197" s="34"/>
      <c r="AH197" s="34"/>
      <c r="AI197" s="34"/>
      <c r="AJ197" s="34"/>
      <c r="AK197" s="34"/>
      <c r="AL197" s="34"/>
      <c r="AM197" s="34"/>
      <c r="AN197" s="34"/>
      <c r="AO197" s="34"/>
      <c r="AP197" s="34"/>
      <c r="AQ197" s="34"/>
      <c r="AR197" s="34"/>
      <c r="AS197" s="34"/>
      <c r="AT197" s="34"/>
      <c r="AU197" s="34"/>
      <c r="AV197" s="34"/>
      <c r="AW197" s="34"/>
      <c r="AX197" s="34"/>
      <c r="AY197" s="1"/>
      <c r="AZ197" s="1"/>
      <c r="BA197" s="1"/>
      <c r="BB197" s="5"/>
      <c r="BC197" s="5"/>
      <c r="BD197" s="1"/>
    </row>
    <row r="198" spans="1:56">
      <c r="A198" s="1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1"/>
      <c r="BA198" s="1"/>
      <c r="BB198" s="5"/>
      <c r="BC198" s="5"/>
      <c r="BD198" s="1"/>
    </row>
    <row r="199" spans="1:56" ht="15.75" thickBot="1">
      <c r="A199" s="1"/>
      <c r="B199" s="1"/>
      <c r="C199" s="1"/>
      <c r="D199" s="1"/>
      <c r="E199" s="1"/>
      <c r="F199" s="1"/>
      <c r="G199" s="1"/>
      <c r="H199" s="1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1"/>
      <c r="BA199" s="1"/>
      <c r="BB199" s="5"/>
      <c r="BC199" s="5"/>
      <c r="BD199" s="1"/>
    </row>
    <row r="200" spans="1:56" ht="23.1" customHeight="1" thickBot="1">
      <c r="A200" s="1"/>
      <c r="B200" s="1"/>
      <c r="C200" s="62" t="s">
        <v>57</v>
      </c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58">
        <f>+U201+U203</f>
        <v>1314.787889</v>
      </c>
      <c r="V200" s="58"/>
      <c r="W200" s="58"/>
      <c r="X200" s="58"/>
      <c r="Y200" s="58">
        <f>+Y201+Y203</f>
        <v>915.22603499999991</v>
      </c>
      <c r="Z200" s="58"/>
      <c r="AA200" s="58"/>
      <c r="AB200" s="58"/>
      <c r="AC200" s="58"/>
      <c r="AD200" s="58"/>
      <c r="AE200" s="59">
        <f t="shared" ref="AE200:AE215" si="7">+Y200/U200</f>
        <v>0.69610166222028524</v>
      </c>
      <c r="AF200" s="59"/>
      <c r="AG200" s="59"/>
      <c r="AH200" s="59"/>
      <c r="AI200" s="57"/>
      <c r="AJ200" s="57"/>
      <c r="AK200" s="57"/>
      <c r="AL200" s="57"/>
      <c r="AM200" s="57"/>
      <c r="AN200" s="57"/>
      <c r="AO200" s="57"/>
      <c r="AP200" s="57"/>
      <c r="AQ200" s="57"/>
      <c r="AR200" s="57"/>
      <c r="AS200" s="57"/>
      <c r="AT200" s="57"/>
      <c r="AU200" s="57"/>
      <c r="AV200" s="58">
        <f>+AV201+AV203</f>
        <v>616.58549399999993</v>
      </c>
      <c r="AW200" s="58"/>
      <c r="AX200" s="58"/>
      <c r="AY200" s="58"/>
      <c r="AZ200" s="58"/>
      <c r="BA200" s="58"/>
      <c r="BB200" s="59">
        <f>+AV200/U200</f>
        <v>0.4689619513220204</v>
      </c>
      <c r="BC200" s="59"/>
      <c r="BD200" s="1"/>
    </row>
    <row r="201" spans="1:56" ht="33.950000000000003" customHeight="1" thickBot="1">
      <c r="A201" s="1"/>
      <c r="B201" s="1"/>
      <c r="C201" s="60" t="s">
        <v>58</v>
      </c>
      <c r="D201" s="60"/>
      <c r="E201" s="60"/>
      <c r="F201" s="60"/>
      <c r="G201" s="60"/>
      <c r="H201" s="60"/>
      <c r="I201" s="60"/>
      <c r="J201" s="60"/>
      <c r="K201" s="60"/>
      <c r="L201" s="54" t="s">
        <v>28</v>
      </c>
      <c r="M201" s="54"/>
      <c r="N201" s="54"/>
      <c r="O201" s="54"/>
      <c r="P201" s="54"/>
      <c r="Q201" s="54"/>
      <c r="R201" s="55" t="s">
        <v>84</v>
      </c>
      <c r="S201" s="55"/>
      <c r="T201" s="55"/>
      <c r="U201" s="61">
        <v>1156.5878889999999</v>
      </c>
      <c r="V201" s="61"/>
      <c r="W201" s="61"/>
      <c r="X201" s="61"/>
      <c r="Y201" s="61">
        <v>757.02603499999998</v>
      </c>
      <c r="Z201" s="61"/>
      <c r="AA201" s="61"/>
      <c r="AB201" s="61"/>
      <c r="AC201" s="61"/>
      <c r="AD201" s="61"/>
      <c r="AE201" s="49">
        <f t="shared" si="7"/>
        <v>0.65453394610117699</v>
      </c>
      <c r="AF201" s="49"/>
      <c r="AG201" s="49"/>
      <c r="AH201" s="49"/>
      <c r="AI201" s="52" t="s">
        <v>13</v>
      </c>
      <c r="AJ201" s="52"/>
      <c r="AK201" s="52"/>
      <c r="AL201" s="52"/>
      <c r="AM201" s="52"/>
      <c r="AN201" s="52"/>
      <c r="AO201" s="52"/>
      <c r="AP201" s="52"/>
      <c r="AQ201" s="52"/>
      <c r="AR201" s="52"/>
      <c r="AS201" s="52" t="s">
        <v>13</v>
      </c>
      <c r="AT201" s="52"/>
      <c r="AU201" s="52"/>
      <c r="AV201" s="61">
        <v>514.05215999999996</v>
      </c>
      <c r="AW201" s="61"/>
      <c r="AX201" s="61"/>
      <c r="AY201" s="61"/>
      <c r="AZ201" s="61"/>
      <c r="BA201" s="61"/>
      <c r="BB201" s="49">
        <f>+AV201/U201</f>
        <v>0.44445576932718511</v>
      </c>
      <c r="BC201" s="49"/>
      <c r="BD201" s="1"/>
    </row>
    <row r="202" spans="1:56" ht="15" customHeight="1" thickBot="1">
      <c r="A202" s="1"/>
      <c r="B202" s="1"/>
      <c r="C202" s="53" t="s">
        <v>13</v>
      </c>
      <c r="D202" s="53"/>
      <c r="E202" s="53"/>
      <c r="F202" s="53"/>
      <c r="G202" s="53"/>
      <c r="H202" s="53"/>
      <c r="I202" s="53"/>
      <c r="J202" s="53"/>
      <c r="K202" s="53"/>
      <c r="L202" s="54" t="s">
        <v>29</v>
      </c>
      <c r="M202" s="54"/>
      <c r="N202" s="54"/>
      <c r="O202" s="54"/>
      <c r="P202" s="54"/>
      <c r="Q202" s="54"/>
      <c r="R202" s="55" t="s">
        <v>30</v>
      </c>
      <c r="S202" s="55"/>
      <c r="T202" s="55"/>
      <c r="U202" s="56">
        <v>10</v>
      </c>
      <c r="V202" s="56"/>
      <c r="W202" s="56"/>
      <c r="X202" s="56"/>
      <c r="Y202" s="50">
        <v>8</v>
      </c>
      <c r="Z202" s="50"/>
      <c r="AA202" s="50"/>
      <c r="AB202" s="50"/>
      <c r="AC202" s="50"/>
      <c r="AD202" s="50"/>
      <c r="AE202" s="49">
        <f t="shared" si="7"/>
        <v>0.8</v>
      </c>
      <c r="AF202" s="49"/>
      <c r="AG202" s="49"/>
      <c r="AH202" s="49"/>
      <c r="AI202" s="50">
        <v>8</v>
      </c>
      <c r="AJ202" s="50"/>
      <c r="AK202" s="50"/>
      <c r="AL202" s="50"/>
      <c r="AM202" s="50"/>
      <c r="AN202" s="50"/>
      <c r="AO202" s="50"/>
      <c r="AP202" s="50"/>
      <c r="AQ202" s="50"/>
      <c r="AR202" s="50"/>
      <c r="AS202" s="51">
        <f>+AI202/U202</f>
        <v>0.8</v>
      </c>
      <c r="AT202" s="51"/>
      <c r="AU202" s="51"/>
      <c r="AV202" s="52" t="s">
        <v>13</v>
      </c>
      <c r="AW202" s="52"/>
      <c r="AX202" s="52"/>
      <c r="AY202" s="52"/>
      <c r="AZ202" s="52"/>
      <c r="BA202" s="52"/>
      <c r="BB202" s="52" t="s">
        <v>13</v>
      </c>
      <c r="BC202" s="52"/>
      <c r="BD202" s="1"/>
    </row>
    <row r="203" spans="1:56" ht="33.950000000000003" customHeight="1" thickBot="1">
      <c r="A203" s="1"/>
      <c r="B203" s="1"/>
      <c r="C203" s="60" t="s">
        <v>59</v>
      </c>
      <c r="D203" s="60"/>
      <c r="E203" s="60"/>
      <c r="F203" s="60"/>
      <c r="G203" s="60"/>
      <c r="H203" s="60"/>
      <c r="I203" s="60"/>
      <c r="J203" s="60"/>
      <c r="K203" s="60"/>
      <c r="L203" s="54" t="s">
        <v>28</v>
      </c>
      <c r="M203" s="54"/>
      <c r="N203" s="54"/>
      <c r="O203" s="54"/>
      <c r="P203" s="54"/>
      <c r="Q203" s="54"/>
      <c r="R203" s="55" t="s">
        <v>84</v>
      </c>
      <c r="S203" s="55"/>
      <c r="T203" s="55"/>
      <c r="U203" s="61">
        <v>158.19999999999999</v>
      </c>
      <c r="V203" s="61"/>
      <c r="W203" s="61"/>
      <c r="X203" s="61"/>
      <c r="Y203" s="61">
        <v>158.19999999999999</v>
      </c>
      <c r="Z203" s="61"/>
      <c r="AA203" s="61"/>
      <c r="AB203" s="61"/>
      <c r="AC203" s="61"/>
      <c r="AD203" s="61"/>
      <c r="AE203" s="49">
        <f t="shared" si="7"/>
        <v>1</v>
      </c>
      <c r="AF203" s="49"/>
      <c r="AG203" s="49"/>
      <c r="AH203" s="49"/>
      <c r="AI203" s="52" t="s">
        <v>13</v>
      </c>
      <c r="AJ203" s="52"/>
      <c r="AK203" s="52"/>
      <c r="AL203" s="52"/>
      <c r="AM203" s="52"/>
      <c r="AN203" s="52"/>
      <c r="AO203" s="52"/>
      <c r="AP203" s="52"/>
      <c r="AQ203" s="52"/>
      <c r="AR203" s="52"/>
      <c r="AS203" s="52" t="s">
        <v>13</v>
      </c>
      <c r="AT203" s="52"/>
      <c r="AU203" s="52"/>
      <c r="AV203" s="61">
        <v>102.533334</v>
      </c>
      <c r="AW203" s="61"/>
      <c r="AX203" s="61"/>
      <c r="AY203" s="61"/>
      <c r="AZ203" s="61"/>
      <c r="BA203" s="61"/>
      <c r="BB203" s="49">
        <f>+AV203/U203</f>
        <v>0.64812474083438687</v>
      </c>
      <c r="BC203" s="49"/>
      <c r="BD203" s="1"/>
    </row>
    <row r="204" spans="1:56" ht="15" customHeight="1" thickBot="1">
      <c r="A204" s="1"/>
      <c r="B204" s="1"/>
      <c r="C204" s="53" t="s">
        <v>13</v>
      </c>
      <c r="D204" s="53"/>
      <c r="E204" s="53"/>
      <c r="F204" s="53"/>
      <c r="G204" s="53"/>
      <c r="H204" s="53"/>
      <c r="I204" s="53"/>
      <c r="J204" s="53"/>
      <c r="K204" s="53"/>
      <c r="L204" s="54" t="s">
        <v>29</v>
      </c>
      <c r="M204" s="54"/>
      <c r="N204" s="54"/>
      <c r="O204" s="54"/>
      <c r="P204" s="54"/>
      <c r="Q204" s="54"/>
      <c r="R204" s="55" t="s">
        <v>30</v>
      </c>
      <c r="S204" s="55"/>
      <c r="T204" s="55"/>
      <c r="U204" s="56">
        <v>0.2</v>
      </c>
      <c r="V204" s="56"/>
      <c r="W204" s="56"/>
      <c r="X204" s="56"/>
      <c r="Y204" s="50">
        <v>0.16</v>
      </c>
      <c r="Z204" s="50"/>
      <c r="AA204" s="50"/>
      <c r="AB204" s="50"/>
      <c r="AC204" s="50"/>
      <c r="AD204" s="50"/>
      <c r="AE204" s="49">
        <f t="shared" si="7"/>
        <v>0.79999999999999993</v>
      </c>
      <c r="AF204" s="49"/>
      <c r="AG204" s="49"/>
      <c r="AH204" s="49"/>
      <c r="AI204" s="50">
        <v>0.16</v>
      </c>
      <c r="AJ204" s="50"/>
      <c r="AK204" s="50"/>
      <c r="AL204" s="50"/>
      <c r="AM204" s="50"/>
      <c r="AN204" s="50"/>
      <c r="AO204" s="50"/>
      <c r="AP204" s="50"/>
      <c r="AQ204" s="50"/>
      <c r="AR204" s="50"/>
      <c r="AS204" s="51">
        <f>+AI204/U204</f>
        <v>0.79999999999999993</v>
      </c>
      <c r="AT204" s="51"/>
      <c r="AU204" s="51"/>
      <c r="AV204" s="52" t="s">
        <v>13</v>
      </c>
      <c r="AW204" s="52"/>
      <c r="AX204" s="52"/>
      <c r="AY204" s="52"/>
      <c r="AZ204" s="52"/>
      <c r="BA204" s="52"/>
      <c r="BB204" s="52" t="s">
        <v>13</v>
      </c>
      <c r="BC204" s="52"/>
      <c r="BD204" s="1"/>
    </row>
    <row r="205" spans="1:56" ht="23.1" customHeight="1" thickBot="1">
      <c r="A205" s="1"/>
      <c r="B205" s="1"/>
      <c r="C205" s="62" t="s">
        <v>60</v>
      </c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58">
        <f>+U206</f>
        <v>139.136</v>
      </c>
      <c r="V205" s="58"/>
      <c r="W205" s="58"/>
      <c r="X205" s="58"/>
      <c r="Y205" s="58">
        <f>+Y206</f>
        <v>139.136</v>
      </c>
      <c r="Z205" s="58"/>
      <c r="AA205" s="58"/>
      <c r="AB205" s="58"/>
      <c r="AC205" s="58"/>
      <c r="AD205" s="58"/>
      <c r="AE205" s="59">
        <f t="shared" si="7"/>
        <v>1</v>
      </c>
      <c r="AF205" s="59"/>
      <c r="AG205" s="59"/>
      <c r="AH205" s="59"/>
      <c r="AI205" s="57"/>
      <c r="AJ205" s="57"/>
      <c r="AK205" s="57"/>
      <c r="AL205" s="57"/>
      <c r="AM205" s="57"/>
      <c r="AN205" s="57"/>
      <c r="AO205" s="57"/>
      <c r="AP205" s="57"/>
      <c r="AQ205" s="57"/>
      <c r="AR205" s="57"/>
      <c r="AS205" s="57"/>
      <c r="AT205" s="57"/>
      <c r="AU205" s="57"/>
      <c r="AV205" s="58">
        <f>+AV206</f>
        <v>84.597832999999994</v>
      </c>
      <c r="AW205" s="58"/>
      <c r="AX205" s="58"/>
      <c r="AY205" s="58"/>
      <c r="AZ205" s="58"/>
      <c r="BA205" s="58"/>
      <c r="BB205" s="59">
        <f>+AV205/U205</f>
        <v>0.6080226037833486</v>
      </c>
      <c r="BC205" s="59"/>
      <c r="BD205" s="1"/>
    </row>
    <row r="206" spans="1:56" ht="33.950000000000003" customHeight="1" thickBot="1">
      <c r="A206" s="1"/>
      <c r="B206" s="1"/>
      <c r="C206" s="60" t="s">
        <v>61</v>
      </c>
      <c r="D206" s="60"/>
      <c r="E206" s="60"/>
      <c r="F206" s="60"/>
      <c r="G206" s="60"/>
      <c r="H206" s="60"/>
      <c r="I206" s="60"/>
      <c r="J206" s="60"/>
      <c r="K206" s="60"/>
      <c r="L206" s="54" t="s">
        <v>28</v>
      </c>
      <c r="M206" s="54"/>
      <c r="N206" s="54"/>
      <c r="O206" s="54"/>
      <c r="P206" s="54"/>
      <c r="Q206" s="54"/>
      <c r="R206" s="55" t="s">
        <v>84</v>
      </c>
      <c r="S206" s="55"/>
      <c r="T206" s="55"/>
      <c r="U206" s="61">
        <v>139.136</v>
      </c>
      <c r="V206" s="61"/>
      <c r="W206" s="61"/>
      <c r="X206" s="61"/>
      <c r="Y206" s="61">
        <v>139.136</v>
      </c>
      <c r="Z206" s="61"/>
      <c r="AA206" s="61"/>
      <c r="AB206" s="61"/>
      <c r="AC206" s="61"/>
      <c r="AD206" s="61"/>
      <c r="AE206" s="49">
        <f t="shared" si="7"/>
        <v>1</v>
      </c>
      <c r="AF206" s="49"/>
      <c r="AG206" s="49"/>
      <c r="AH206" s="49"/>
      <c r="AI206" s="52" t="s">
        <v>13</v>
      </c>
      <c r="AJ206" s="52"/>
      <c r="AK206" s="52"/>
      <c r="AL206" s="52"/>
      <c r="AM206" s="52"/>
      <c r="AN206" s="52"/>
      <c r="AO206" s="52"/>
      <c r="AP206" s="52"/>
      <c r="AQ206" s="52"/>
      <c r="AR206" s="52"/>
      <c r="AS206" s="52" t="s">
        <v>13</v>
      </c>
      <c r="AT206" s="52"/>
      <c r="AU206" s="52"/>
      <c r="AV206" s="61">
        <v>84.597832999999994</v>
      </c>
      <c r="AW206" s="61"/>
      <c r="AX206" s="61"/>
      <c r="AY206" s="61"/>
      <c r="AZ206" s="61"/>
      <c r="BA206" s="61"/>
      <c r="BB206" s="49">
        <f>+AV206/U206</f>
        <v>0.6080226037833486</v>
      </c>
      <c r="BC206" s="49"/>
      <c r="BD206" s="1"/>
    </row>
    <row r="207" spans="1:56" ht="15" customHeight="1" thickBot="1">
      <c r="A207" s="1"/>
      <c r="B207" s="1"/>
      <c r="C207" s="53" t="s">
        <v>13</v>
      </c>
      <c r="D207" s="53"/>
      <c r="E207" s="53"/>
      <c r="F207" s="53"/>
      <c r="G207" s="53"/>
      <c r="H207" s="53"/>
      <c r="I207" s="53"/>
      <c r="J207" s="53"/>
      <c r="K207" s="53"/>
      <c r="L207" s="54" t="s">
        <v>29</v>
      </c>
      <c r="M207" s="54"/>
      <c r="N207" s="54"/>
      <c r="O207" s="54"/>
      <c r="P207" s="54"/>
      <c r="Q207" s="54"/>
      <c r="R207" s="55" t="s">
        <v>30</v>
      </c>
      <c r="S207" s="55"/>
      <c r="T207" s="55"/>
      <c r="U207" s="56">
        <v>10</v>
      </c>
      <c r="V207" s="56"/>
      <c r="W207" s="56"/>
      <c r="X207" s="56"/>
      <c r="Y207" s="50">
        <v>9</v>
      </c>
      <c r="Z207" s="50"/>
      <c r="AA207" s="50"/>
      <c r="AB207" s="50"/>
      <c r="AC207" s="50"/>
      <c r="AD207" s="50"/>
      <c r="AE207" s="49">
        <f t="shared" si="7"/>
        <v>0.9</v>
      </c>
      <c r="AF207" s="49"/>
      <c r="AG207" s="49"/>
      <c r="AH207" s="49"/>
      <c r="AI207" s="50">
        <v>9</v>
      </c>
      <c r="AJ207" s="50"/>
      <c r="AK207" s="50"/>
      <c r="AL207" s="50"/>
      <c r="AM207" s="50"/>
      <c r="AN207" s="50"/>
      <c r="AO207" s="50"/>
      <c r="AP207" s="50"/>
      <c r="AQ207" s="50"/>
      <c r="AR207" s="50"/>
      <c r="AS207" s="51">
        <f>+AI207/U207</f>
        <v>0.9</v>
      </c>
      <c r="AT207" s="51"/>
      <c r="AU207" s="51"/>
      <c r="AV207" s="52" t="s">
        <v>13</v>
      </c>
      <c r="AW207" s="52"/>
      <c r="AX207" s="52"/>
      <c r="AY207" s="52"/>
      <c r="AZ207" s="52"/>
      <c r="BA207" s="52"/>
      <c r="BB207" s="52" t="s">
        <v>13</v>
      </c>
      <c r="BC207" s="52"/>
      <c r="BD207" s="1"/>
    </row>
    <row r="208" spans="1:56" ht="23.1" customHeight="1" thickBot="1">
      <c r="A208" s="1"/>
      <c r="B208" s="1"/>
      <c r="C208" s="62" t="s">
        <v>62</v>
      </c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58">
        <f>+U209+U211</f>
        <v>317.33</v>
      </c>
      <c r="V208" s="58"/>
      <c r="W208" s="58"/>
      <c r="X208" s="58"/>
      <c r="Y208" s="58">
        <f>+Y209+Y211</f>
        <v>140.5</v>
      </c>
      <c r="Z208" s="58"/>
      <c r="AA208" s="58"/>
      <c r="AB208" s="58"/>
      <c r="AC208" s="58"/>
      <c r="AD208" s="58"/>
      <c r="AE208" s="59">
        <f t="shared" si="7"/>
        <v>0.44275675164655093</v>
      </c>
      <c r="AF208" s="59"/>
      <c r="AG208" s="59"/>
      <c r="AH208" s="59"/>
      <c r="AI208" s="57"/>
      <c r="AJ208" s="57"/>
      <c r="AK208" s="57"/>
      <c r="AL208" s="57"/>
      <c r="AM208" s="57"/>
      <c r="AN208" s="57"/>
      <c r="AO208" s="57"/>
      <c r="AP208" s="57"/>
      <c r="AQ208" s="57"/>
      <c r="AR208" s="57"/>
      <c r="AS208" s="57"/>
      <c r="AT208" s="57"/>
      <c r="AU208" s="57"/>
      <c r="AV208" s="58">
        <f>+AV209+AV211</f>
        <v>12.57</v>
      </c>
      <c r="AW208" s="58"/>
      <c r="AX208" s="58"/>
      <c r="AY208" s="58"/>
      <c r="AZ208" s="58"/>
      <c r="BA208" s="58"/>
      <c r="BB208" s="59">
        <f>+AV208/U208</f>
        <v>3.9611760627737691E-2</v>
      </c>
      <c r="BC208" s="59"/>
      <c r="BD208" s="1"/>
    </row>
    <row r="209" spans="1:56" ht="57.95" customHeight="1" thickBot="1">
      <c r="A209" s="1"/>
      <c r="B209" s="1"/>
      <c r="C209" s="60" t="s">
        <v>63</v>
      </c>
      <c r="D209" s="60"/>
      <c r="E209" s="60"/>
      <c r="F209" s="60"/>
      <c r="G209" s="60"/>
      <c r="H209" s="60"/>
      <c r="I209" s="60"/>
      <c r="J209" s="60"/>
      <c r="K209" s="60"/>
      <c r="L209" s="54" t="s">
        <v>28</v>
      </c>
      <c r="M209" s="54"/>
      <c r="N209" s="54"/>
      <c r="O209" s="54"/>
      <c r="P209" s="54"/>
      <c r="Q209" s="54"/>
      <c r="R209" s="55" t="s">
        <v>84</v>
      </c>
      <c r="S209" s="55"/>
      <c r="T209" s="55"/>
      <c r="U209" s="93">
        <v>200</v>
      </c>
      <c r="V209" s="93"/>
      <c r="W209" s="93"/>
      <c r="X209" s="93"/>
      <c r="Y209" s="93">
        <v>36.4</v>
      </c>
      <c r="Z209" s="93"/>
      <c r="AA209" s="93"/>
      <c r="AB209" s="93"/>
      <c r="AC209" s="93"/>
      <c r="AD209" s="93"/>
      <c r="AE209" s="49">
        <f t="shared" si="7"/>
        <v>0.182</v>
      </c>
      <c r="AF209" s="49"/>
      <c r="AG209" s="49"/>
      <c r="AH209" s="49"/>
      <c r="AI209" s="52" t="s">
        <v>13</v>
      </c>
      <c r="AJ209" s="52"/>
      <c r="AK209" s="52"/>
      <c r="AL209" s="52"/>
      <c r="AM209" s="52"/>
      <c r="AN209" s="52"/>
      <c r="AO209" s="52"/>
      <c r="AP209" s="52"/>
      <c r="AQ209" s="52"/>
      <c r="AR209" s="52"/>
      <c r="AS209" s="52" t="s">
        <v>13</v>
      </c>
      <c r="AT209" s="52"/>
      <c r="AU209" s="52"/>
      <c r="AV209" s="93">
        <v>4.9800000000000004</v>
      </c>
      <c r="AW209" s="93"/>
      <c r="AX209" s="93"/>
      <c r="AY209" s="93"/>
      <c r="AZ209" s="93"/>
      <c r="BA209" s="93"/>
      <c r="BB209" s="49">
        <f>+AV209/U209</f>
        <v>2.4900000000000002E-2</v>
      </c>
      <c r="BC209" s="49"/>
      <c r="BD209" s="1"/>
    </row>
    <row r="210" spans="1:56" ht="15" customHeight="1" thickBot="1">
      <c r="A210" s="1"/>
      <c r="B210" s="1"/>
      <c r="C210" s="53" t="s">
        <v>13</v>
      </c>
      <c r="D210" s="53"/>
      <c r="E210" s="53"/>
      <c r="F210" s="53"/>
      <c r="G210" s="53"/>
      <c r="H210" s="53"/>
      <c r="I210" s="53"/>
      <c r="J210" s="53"/>
      <c r="K210" s="53"/>
      <c r="L210" s="54" t="s">
        <v>29</v>
      </c>
      <c r="M210" s="54"/>
      <c r="N210" s="54"/>
      <c r="O210" s="54"/>
      <c r="P210" s="54"/>
      <c r="Q210" s="54"/>
      <c r="R210" s="55" t="s">
        <v>30</v>
      </c>
      <c r="S210" s="55"/>
      <c r="T210" s="55"/>
      <c r="U210" s="56">
        <v>0.1</v>
      </c>
      <c r="V210" s="56"/>
      <c r="W210" s="56"/>
      <c r="X210" s="56"/>
      <c r="Y210" s="50">
        <v>0.06</v>
      </c>
      <c r="Z210" s="50"/>
      <c r="AA210" s="50"/>
      <c r="AB210" s="50"/>
      <c r="AC210" s="50"/>
      <c r="AD210" s="50"/>
      <c r="AE210" s="49">
        <f t="shared" si="7"/>
        <v>0.6</v>
      </c>
      <c r="AF210" s="49"/>
      <c r="AG210" s="49"/>
      <c r="AH210" s="49"/>
      <c r="AI210" s="50">
        <v>0.06</v>
      </c>
      <c r="AJ210" s="50"/>
      <c r="AK210" s="50"/>
      <c r="AL210" s="50"/>
      <c r="AM210" s="50"/>
      <c r="AN210" s="50"/>
      <c r="AO210" s="50"/>
      <c r="AP210" s="50"/>
      <c r="AQ210" s="50"/>
      <c r="AR210" s="50"/>
      <c r="AS210" s="51">
        <f>+AI210/U210</f>
        <v>0.6</v>
      </c>
      <c r="AT210" s="51"/>
      <c r="AU210" s="51"/>
      <c r="AV210" s="52" t="s">
        <v>13</v>
      </c>
      <c r="AW210" s="52"/>
      <c r="AX210" s="52"/>
      <c r="AY210" s="52"/>
      <c r="AZ210" s="52"/>
      <c r="BA210" s="52"/>
      <c r="BB210" s="52" t="s">
        <v>13</v>
      </c>
      <c r="BC210" s="52"/>
      <c r="BD210" s="1"/>
    </row>
    <row r="211" spans="1:56" ht="45.95" customHeight="1" thickBot="1">
      <c r="A211" s="1"/>
      <c r="B211" s="1"/>
      <c r="C211" s="60" t="s">
        <v>64</v>
      </c>
      <c r="D211" s="60"/>
      <c r="E211" s="60"/>
      <c r="F211" s="60"/>
      <c r="G211" s="60"/>
      <c r="H211" s="60"/>
      <c r="I211" s="60"/>
      <c r="J211" s="60"/>
      <c r="K211" s="60"/>
      <c r="L211" s="54" t="s">
        <v>28</v>
      </c>
      <c r="M211" s="54"/>
      <c r="N211" s="54"/>
      <c r="O211" s="54"/>
      <c r="P211" s="54"/>
      <c r="Q211" s="54"/>
      <c r="R211" s="55" t="s">
        <v>84</v>
      </c>
      <c r="S211" s="55"/>
      <c r="T211" s="55"/>
      <c r="U211" s="93">
        <v>117.33</v>
      </c>
      <c r="V211" s="93"/>
      <c r="W211" s="93"/>
      <c r="X211" s="93"/>
      <c r="Y211" s="93">
        <v>104.1</v>
      </c>
      <c r="Z211" s="93"/>
      <c r="AA211" s="93"/>
      <c r="AB211" s="93"/>
      <c r="AC211" s="93"/>
      <c r="AD211" s="93"/>
      <c r="AE211" s="49">
        <f t="shared" si="7"/>
        <v>0.88724111480439782</v>
      </c>
      <c r="AF211" s="49"/>
      <c r="AG211" s="49"/>
      <c r="AH211" s="49"/>
      <c r="AI211" s="52" t="s">
        <v>13</v>
      </c>
      <c r="AJ211" s="52"/>
      <c r="AK211" s="52"/>
      <c r="AL211" s="52"/>
      <c r="AM211" s="52"/>
      <c r="AN211" s="52"/>
      <c r="AO211" s="52"/>
      <c r="AP211" s="52"/>
      <c r="AQ211" s="52"/>
      <c r="AR211" s="52"/>
      <c r="AS211" s="52" t="s">
        <v>13</v>
      </c>
      <c r="AT211" s="52"/>
      <c r="AU211" s="52"/>
      <c r="AV211" s="93">
        <v>7.59</v>
      </c>
      <c r="AW211" s="93"/>
      <c r="AX211" s="93"/>
      <c r="AY211" s="93"/>
      <c r="AZ211" s="93"/>
      <c r="BA211" s="93"/>
      <c r="BB211" s="49">
        <f>+AV211/U211</f>
        <v>6.4689337765277424E-2</v>
      </c>
      <c r="BC211" s="49"/>
      <c r="BD211" s="1"/>
    </row>
    <row r="212" spans="1:56" ht="15" customHeight="1" thickBot="1">
      <c r="A212" s="1"/>
      <c r="B212" s="1"/>
      <c r="C212" s="53" t="s">
        <v>13</v>
      </c>
      <c r="D212" s="53"/>
      <c r="E212" s="53"/>
      <c r="F212" s="53"/>
      <c r="G212" s="53"/>
      <c r="H212" s="53"/>
      <c r="I212" s="53"/>
      <c r="J212" s="53"/>
      <c r="K212" s="53"/>
      <c r="L212" s="54" t="s">
        <v>29</v>
      </c>
      <c r="M212" s="54"/>
      <c r="N212" s="54"/>
      <c r="O212" s="54"/>
      <c r="P212" s="54"/>
      <c r="Q212" s="54"/>
      <c r="R212" s="55" t="s">
        <v>30</v>
      </c>
      <c r="S212" s="55"/>
      <c r="T212" s="55"/>
      <c r="U212" s="56">
        <v>0.2</v>
      </c>
      <c r="V212" s="56"/>
      <c r="W212" s="56"/>
      <c r="X212" s="56"/>
      <c r="Y212" s="50">
        <v>0.08</v>
      </c>
      <c r="Z212" s="50"/>
      <c r="AA212" s="50"/>
      <c r="AB212" s="50"/>
      <c r="AC212" s="50"/>
      <c r="AD212" s="50"/>
      <c r="AE212" s="49">
        <f t="shared" si="7"/>
        <v>0.39999999999999997</v>
      </c>
      <c r="AF212" s="49"/>
      <c r="AG212" s="49"/>
      <c r="AH212" s="49"/>
      <c r="AI212" s="50">
        <v>0.08</v>
      </c>
      <c r="AJ212" s="50"/>
      <c r="AK212" s="50"/>
      <c r="AL212" s="50"/>
      <c r="AM212" s="50"/>
      <c r="AN212" s="50"/>
      <c r="AO212" s="50"/>
      <c r="AP212" s="50"/>
      <c r="AQ212" s="50"/>
      <c r="AR212" s="50"/>
      <c r="AS212" s="51">
        <f>+AI212/U212</f>
        <v>0.39999999999999997</v>
      </c>
      <c r="AT212" s="51"/>
      <c r="AU212" s="51"/>
      <c r="AV212" s="52" t="s">
        <v>13</v>
      </c>
      <c r="AW212" s="52"/>
      <c r="AX212" s="52"/>
      <c r="AY212" s="52"/>
      <c r="AZ212" s="52"/>
      <c r="BA212" s="52"/>
      <c r="BB212" s="52" t="s">
        <v>13</v>
      </c>
      <c r="BC212" s="52"/>
      <c r="BD212" s="1"/>
    </row>
    <row r="213" spans="1:56" ht="23.1" customHeight="1" thickBot="1">
      <c r="A213" s="1"/>
      <c r="B213" s="1"/>
      <c r="C213" s="62" t="s">
        <v>65</v>
      </c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58">
        <f>+U214</f>
        <v>319.27993600000002</v>
      </c>
      <c r="V213" s="58"/>
      <c r="W213" s="58"/>
      <c r="X213" s="58"/>
      <c r="Y213" s="58">
        <f>+Y214</f>
        <v>319.20756899999998</v>
      </c>
      <c r="Z213" s="58"/>
      <c r="AA213" s="58"/>
      <c r="AB213" s="58"/>
      <c r="AC213" s="58"/>
      <c r="AD213" s="58"/>
      <c r="AE213" s="59">
        <f t="shared" si="7"/>
        <v>0.99977334310164723</v>
      </c>
      <c r="AF213" s="59"/>
      <c r="AG213" s="59"/>
      <c r="AH213" s="59"/>
      <c r="AI213" s="57"/>
      <c r="AJ213" s="57"/>
      <c r="AK213" s="57"/>
      <c r="AL213" s="57"/>
      <c r="AM213" s="57"/>
      <c r="AN213" s="57"/>
      <c r="AO213" s="57"/>
      <c r="AP213" s="57"/>
      <c r="AQ213" s="57"/>
      <c r="AR213" s="57"/>
      <c r="AS213" s="57"/>
      <c r="AT213" s="57"/>
      <c r="AU213" s="57"/>
      <c r="AV213" s="58">
        <f>+AV214</f>
        <v>116.321333</v>
      </c>
      <c r="AW213" s="58"/>
      <c r="AX213" s="58"/>
      <c r="AY213" s="58"/>
      <c r="AZ213" s="58"/>
      <c r="BA213" s="58"/>
      <c r="BB213" s="59">
        <f>+AV213/U213</f>
        <v>0.36432396741648054</v>
      </c>
      <c r="BC213" s="59"/>
      <c r="BD213" s="1"/>
    </row>
    <row r="214" spans="1:56" ht="45.95" customHeight="1" thickBot="1">
      <c r="A214" s="1"/>
      <c r="B214" s="1"/>
      <c r="C214" s="60" t="s">
        <v>66</v>
      </c>
      <c r="D214" s="60"/>
      <c r="E214" s="60"/>
      <c r="F214" s="60"/>
      <c r="G214" s="60"/>
      <c r="H214" s="60"/>
      <c r="I214" s="60"/>
      <c r="J214" s="60"/>
      <c r="K214" s="60"/>
      <c r="L214" s="54" t="s">
        <v>28</v>
      </c>
      <c r="M214" s="54"/>
      <c r="N214" s="54"/>
      <c r="O214" s="54"/>
      <c r="P214" s="54"/>
      <c r="Q214" s="54"/>
      <c r="R214" s="55" t="s">
        <v>84</v>
      </c>
      <c r="S214" s="55"/>
      <c r="T214" s="55"/>
      <c r="U214" s="61">
        <v>319.27993600000002</v>
      </c>
      <c r="V214" s="61"/>
      <c r="W214" s="61"/>
      <c r="X214" s="61"/>
      <c r="Y214" s="61">
        <v>319.20756899999998</v>
      </c>
      <c r="Z214" s="61"/>
      <c r="AA214" s="61"/>
      <c r="AB214" s="61"/>
      <c r="AC214" s="61"/>
      <c r="AD214" s="61"/>
      <c r="AE214" s="49">
        <f t="shared" si="7"/>
        <v>0.99977334310164723</v>
      </c>
      <c r="AF214" s="49"/>
      <c r="AG214" s="49"/>
      <c r="AH214" s="49"/>
      <c r="AI214" s="52" t="s">
        <v>13</v>
      </c>
      <c r="AJ214" s="52"/>
      <c r="AK214" s="52"/>
      <c r="AL214" s="52"/>
      <c r="AM214" s="52"/>
      <c r="AN214" s="52"/>
      <c r="AO214" s="52"/>
      <c r="AP214" s="52"/>
      <c r="AQ214" s="52"/>
      <c r="AR214" s="52"/>
      <c r="AS214" s="52" t="s">
        <v>13</v>
      </c>
      <c r="AT214" s="52"/>
      <c r="AU214" s="52"/>
      <c r="AV214" s="61">
        <v>116.321333</v>
      </c>
      <c r="AW214" s="61"/>
      <c r="AX214" s="61"/>
      <c r="AY214" s="61"/>
      <c r="AZ214" s="61"/>
      <c r="BA214" s="61"/>
      <c r="BB214" s="49">
        <f>+AV214/U214</f>
        <v>0.36432396741648054</v>
      </c>
      <c r="BC214" s="49"/>
      <c r="BD214" s="1"/>
    </row>
    <row r="215" spans="1:56" ht="15" customHeight="1" thickBot="1">
      <c r="A215" s="1"/>
      <c r="B215" s="1"/>
      <c r="C215" s="53" t="s">
        <v>13</v>
      </c>
      <c r="D215" s="53"/>
      <c r="E215" s="53"/>
      <c r="F215" s="53"/>
      <c r="G215" s="53"/>
      <c r="H215" s="53"/>
      <c r="I215" s="53"/>
      <c r="J215" s="53"/>
      <c r="K215" s="53"/>
      <c r="L215" s="54" t="s">
        <v>29</v>
      </c>
      <c r="M215" s="54"/>
      <c r="N215" s="54"/>
      <c r="O215" s="54"/>
      <c r="P215" s="54"/>
      <c r="Q215" s="54"/>
      <c r="R215" s="55" t="s">
        <v>30</v>
      </c>
      <c r="S215" s="55"/>
      <c r="T215" s="55"/>
      <c r="U215" s="56">
        <v>0.4</v>
      </c>
      <c r="V215" s="56"/>
      <c r="W215" s="56"/>
      <c r="X215" s="56"/>
      <c r="Y215" s="50">
        <v>0.33</v>
      </c>
      <c r="Z215" s="50"/>
      <c r="AA215" s="50"/>
      <c r="AB215" s="50"/>
      <c r="AC215" s="50"/>
      <c r="AD215" s="50"/>
      <c r="AE215" s="49">
        <f t="shared" si="7"/>
        <v>0.82499999999999996</v>
      </c>
      <c r="AF215" s="49"/>
      <c r="AG215" s="49"/>
      <c r="AH215" s="49"/>
      <c r="AI215" s="50">
        <v>0.33</v>
      </c>
      <c r="AJ215" s="50"/>
      <c r="AK215" s="50"/>
      <c r="AL215" s="50"/>
      <c r="AM215" s="50"/>
      <c r="AN215" s="50"/>
      <c r="AO215" s="50"/>
      <c r="AP215" s="50"/>
      <c r="AQ215" s="50"/>
      <c r="AR215" s="50"/>
      <c r="AS215" s="51">
        <f>+AI215/U215</f>
        <v>0.82499999999999996</v>
      </c>
      <c r="AT215" s="51"/>
      <c r="AU215" s="51"/>
      <c r="AV215" s="52" t="s">
        <v>13</v>
      </c>
      <c r="AW215" s="52"/>
      <c r="AX215" s="52"/>
      <c r="AY215" s="52"/>
      <c r="AZ215" s="52"/>
      <c r="BA215" s="52"/>
      <c r="BB215" s="52" t="s">
        <v>13</v>
      </c>
      <c r="BC215" s="52"/>
      <c r="BD215" s="1"/>
    </row>
    <row r="216" spans="1:56" ht="15" customHeight="1" thickBot="1"/>
    <row r="217" spans="1:56" ht="45.95" customHeight="1" thickBot="1">
      <c r="A217" s="1"/>
      <c r="B217" s="1"/>
      <c r="C217" s="33" t="s">
        <v>67</v>
      </c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29">
        <f>+U238</f>
        <v>1253.4006420000001</v>
      </c>
      <c r="V217" s="29"/>
      <c r="W217" s="29"/>
      <c r="X217" s="29"/>
      <c r="Y217" s="29">
        <f>+Y238</f>
        <v>514.10209899999995</v>
      </c>
      <c r="Z217" s="29"/>
      <c r="AA217" s="29"/>
      <c r="AB217" s="29"/>
      <c r="AC217" s="29"/>
      <c r="AD217" s="29"/>
      <c r="AE217" s="30">
        <f>+Y217/U217</f>
        <v>0.41016581751519476</v>
      </c>
      <c r="AF217" s="30"/>
      <c r="AG217" s="30"/>
      <c r="AH217" s="30"/>
      <c r="AI217" s="28"/>
      <c r="AJ217" s="28"/>
      <c r="AK217" s="28"/>
      <c r="AL217" s="28"/>
      <c r="AM217" s="28"/>
      <c r="AN217" s="28"/>
      <c r="AO217" s="28"/>
      <c r="AP217" s="28"/>
      <c r="AQ217" s="28"/>
      <c r="AR217" s="28"/>
      <c r="AS217" s="28"/>
      <c r="AT217" s="28"/>
      <c r="AU217" s="28"/>
      <c r="AV217" s="29">
        <f>+AV238</f>
        <v>293.42292500000002</v>
      </c>
      <c r="AW217" s="29"/>
      <c r="AX217" s="29"/>
      <c r="AY217" s="29"/>
      <c r="AZ217" s="29"/>
      <c r="BA217" s="29"/>
      <c r="BB217" s="30">
        <f t="shared" ref="BB217" si="8">+AV217/U217</f>
        <v>0.23410146378399574</v>
      </c>
      <c r="BC217" s="30"/>
      <c r="BD217" s="1"/>
    </row>
    <row r="218" spans="1:56" ht="15" customHeight="1" thickBot="1">
      <c r="A218" s="1"/>
      <c r="B218" s="1"/>
      <c r="C218" s="31" t="s">
        <v>12</v>
      </c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2" t="s">
        <v>13</v>
      </c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  <c r="AK218" s="32"/>
      <c r="AL218" s="32"/>
      <c r="AM218" s="32"/>
      <c r="AN218" s="32"/>
      <c r="AO218" s="32"/>
      <c r="AP218" s="32"/>
      <c r="AQ218" s="32"/>
      <c r="AR218" s="32"/>
      <c r="AS218" s="32"/>
      <c r="AT218" s="32"/>
      <c r="AU218" s="32"/>
      <c r="AV218" s="32"/>
      <c r="AW218" s="32"/>
      <c r="AX218" s="32"/>
      <c r="AY218" s="32"/>
      <c r="AZ218" s="32"/>
      <c r="BA218" s="32"/>
      <c r="BB218" s="32"/>
      <c r="BC218" s="32"/>
      <c r="BD218" s="1"/>
    </row>
    <row r="219" spans="1:56" ht="20.100000000000001" customHeight="1">
      <c r="A219" s="1"/>
      <c r="B219" s="1"/>
      <c r="C219" s="1"/>
      <c r="D219" s="25" t="s">
        <v>14</v>
      </c>
      <c r="E219" s="25"/>
      <c r="F219" s="26" t="s">
        <v>68</v>
      </c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1"/>
      <c r="AD219" s="1"/>
      <c r="AE219" s="5"/>
      <c r="AF219" s="1"/>
      <c r="AG219" s="5"/>
      <c r="AH219" s="5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5"/>
      <c r="BC219" s="5"/>
      <c r="BD219" s="1"/>
    </row>
    <row r="220" spans="1:56" ht="30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27" t="s">
        <v>16</v>
      </c>
      <c r="L220" s="27"/>
      <c r="M220" s="27"/>
      <c r="N220" s="27"/>
      <c r="O220" s="27"/>
      <c r="P220" s="27"/>
      <c r="Q220" s="27" t="s">
        <v>17</v>
      </c>
      <c r="R220" s="27"/>
      <c r="S220" s="27"/>
      <c r="T220" s="27"/>
      <c r="U220" s="27"/>
      <c r="V220" s="27" t="s">
        <v>18</v>
      </c>
      <c r="W220" s="27"/>
      <c r="X220" s="27"/>
      <c r="Y220" s="27"/>
      <c r="Z220" s="27"/>
      <c r="AA220" s="27" t="s">
        <v>19</v>
      </c>
      <c r="AB220" s="27"/>
      <c r="AC220" s="27"/>
      <c r="AD220" s="27"/>
      <c r="AE220" s="22" t="s">
        <v>20</v>
      </c>
      <c r="AF220" s="22"/>
      <c r="AG220" s="22"/>
      <c r="AH220" s="22"/>
      <c r="AI220" s="22"/>
      <c r="AJ220" s="22"/>
      <c r="AK220" s="22"/>
      <c r="AL220" s="22"/>
      <c r="AM220" s="22"/>
      <c r="AN220" s="22"/>
      <c r="AO220" s="22"/>
      <c r="AP220" s="22"/>
      <c r="AQ220" s="22"/>
      <c r="AR220" s="22"/>
      <c r="AS220" s="22"/>
      <c r="AT220" s="22"/>
      <c r="AU220" s="22"/>
      <c r="AV220" s="22"/>
      <c r="AW220" s="22"/>
      <c r="AX220" s="1"/>
      <c r="AY220" s="1"/>
      <c r="AZ220" s="1"/>
      <c r="BA220" s="1"/>
      <c r="BB220" s="5"/>
      <c r="BC220" s="5"/>
      <c r="BD220" s="1"/>
    </row>
    <row r="221" spans="1:56" ht="1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23"/>
      <c r="L221" s="23"/>
      <c r="M221" s="23"/>
      <c r="N221" s="23"/>
      <c r="O221" s="23"/>
      <c r="P221" s="23"/>
      <c r="Q221" s="24"/>
      <c r="R221" s="24"/>
      <c r="S221" s="24"/>
      <c r="T221" s="24"/>
      <c r="U221" s="24"/>
      <c r="V221" s="23"/>
      <c r="W221" s="23"/>
      <c r="X221" s="23"/>
      <c r="Y221" s="23"/>
      <c r="Z221" s="23"/>
      <c r="AA221" s="23"/>
      <c r="AB221" s="23"/>
      <c r="AC221" s="23"/>
      <c r="AD221" s="23"/>
      <c r="AE221" s="24" t="s">
        <v>21</v>
      </c>
      <c r="AF221" s="24"/>
      <c r="AG221" s="24"/>
      <c r="AH221" s="24"/>
      <c r="AI221" s="24"/>
      <c r="AJ221" s="24"/>
      <c r="AK221" s="24"/>
      <c r="AL221" s="24"/>
      <c r="AM221" s="24"/>
      <c r="AN221" s="24"/>
      <c r="AO221" s="24"/>
      <c r="AP221" s="23" t="s">
        <v>22</v>
      </c>
      <c r="AQ221" s="23"/>
      <c r="AR221" s="23"/>
      <c r="AS221" s="23"/>
      <c r="AT221" s="23"/>
      <c r="AU221" s="23"/>
      <c r="AV221" s="23"/>
      <c r="AW221" s="23"/>
      <c r="AX221" s="1"/>
      <c r="AY221" s="1"/>
      <c r="AZ221" s="1"/>
      <c r="BA221" s="1"/>
      <c r="BB221" s="5"/>
      <c r="BC221" s="5"/>
      <c r="BD221" s="1"/>
    </row>
    <row r="222" spans="1:56" ht="0.9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35">
        <v>2024</v>
      </c>
      <c r="L222" s="35"/>
      <c r="M222" s="35"/>
      <c r="N222" s="35"/>
      <c r="O222" s="35"/>
      <c r="P222" s="35"/>
      <c r="Q222" s="36">
        <v>10</v>
      </c>
      <c r="R222" s="36"/>
      <c r="S222" s="36"/>
      <c r="T222" s="36"/>
      <c r="U222" s="36"/>
      <c r="V222" s="36">
        <v>10</v>
      </c>
      <c r="W222" s="36"/>
      <c r="X222" s="36"/>
      <c r="Y222" s="36"/>
      <c r="Z222" s="36"/>
      <c r="AA222" s="94">
        <v>9</v>
      </c>
      <c r="AB222" s="94"/>
      <c r="AC222" s="94"/>
      <c r="AD222" s="94"/>
      <c r="AE222" s="85">
        <f>+AA222/V222</f>
        <v>0.9</v>
      </c>
      <c r="AF222" s="86"/>
      <c r="AG222" s="86"/>
      <c r="AH222" s="86"/>
      <c r="AI222" s="86"/>
      <c r="AJ222" s="87"/>
      <c r="AK222" s="39"/>
      <c r="AL222" s="1"/>
      <c r="AM222" s="1"/>
      <c r="AN222" s="1"/>
      <c r="AO222" s="39"/>
      <c r="AP222" s="84">
        <f>+AE222</f>
        <v>0.9</v>
      </c>
      <c r="AQ222" s="84"/>
      <c r="AR222" s="84"/>
      <c r="AS222" s="84"/>
      <c r="AT222" s="1"/>
      <c r="AU222" s="1"/>
      <c r="AV222" s="1"/>
      <c r="AW222" s="1"/>
      <c r="AX222" s="39"/>
      <c r="AY222" s="1"/>
      <c r="AZ222" s="1"/>
      <c r="BA222" s="1"/>
      <c r="BB222" s="5"/>
      <c r="BC222" s="5"/>
      <c r="BD222" s="1"/>
    </row>
    <row r="223" spans="1:56" ht="12.9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35"/>
      <c r="L223" s="35"/>
      <c r="M223" s="35"/>
      <c r="N223" s="35"/>
      <c r="O223" s="35"/>
      <c r="P223" s="35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94"/>
      <c r="AB223" s="94"/>
      <c r="AC223" s="94"/>
      <c r="AD223" s="94"/>
      <c r="AE223" s="88"/>
      <c r="AF223" s="42"/>
      <c r="AG223" s="42"/>
      <c r="AH223" s="42"/>
      <c r="AI223" s="42"/>
      <c r="AJ223" s="89"/>
      <c r="AK223" s="39"/>
      <c r="AL223" s="1"/>
      <c r="AM223" s="2"/>
      <c r="AN223" s="1"/>
      <c r="AO223" s="39"/>
      <c r="AP223" s="84"/>
      <c r="AQ223" s="84"/>
      <c r="AR223" s="84"/>
      <c r="AS223" s="84"/>
      <c r="AT223" s="1"/>
      <c r="AU223" s="11"/>
      <c r="AV223" s="11"/>
      <c r="AW223" s="1"/>
      <c r="AX223" s="39"/>
      <c r="AY223" s="1"/>
      <c r="AZ223" s="1"/>
      <c r="BA223" s="1"/>
      <c r="BB223" s="5"/>
      <c r="BC223" s="5"/>
      <c r="BD223" s="1"/>
    </row>
    <row r="224" spans="1:56" ht="0.9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35"/>
      <c r="L224" s="35"/>
      <c r="M224" s="35"/>
      <c r="N224" s="35"/>
      <c r="O224" s="35"/>
      <c r="P224" s="35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94"/>
      <c r="AB224" s="94"/>
      <c r="AC224" s="94"/>
      <c r="AD224" s="94"/>
      <c r="AE224" s="90"/>
      <c r="AF224" s="91"/>
      <c r="AG224" s="91"/>
      <c r="AH224" s="91"/>
      <c r="AI224" s="91"/>
      <c r="AJ224" s="92"/>
      <c r="AK224" s="39"/>
      <c r="AL224" s="1"/>
      <c r="AM224" s="1"/>
      <c r="AN224" s="1"/>
      <c r="AO224" s="39"/>
      <c r="AP224" s="84"/>
      <c r="AQ224" s="84"/>
      <c r="AR224" s="84"/>
      <c r="AS224" s="84"/>
      <c r="AT224" s="1"/>
      <c r="AU224" s="1"/>
      <c r="AV224" s="1"/>
      <c r="AW224" s="1"/>
      <c r="AX224" s="39"/>
      <c r="AY224" s="1"/>
      <c r="AZ224" s="1"/>
      <c r="BA224" s="1"/>
      <c r="BB224" s="5"/>
      <c r="BC224" s="5"/>
      <c r="BD224" s="1"/>
    </row>
    <row r="225" spans="1:56" ht="0.9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F225" s="34"/>
      <c r="AG225" s="34"/>
      <c r="AH225" s="34"/>
      <c r="AI225" s="34"/>
      <c r="AJ225" s="34"/>
      <c r="AK225" s="34"/>
      <c r="AL225" s="34"/>
      <c r="AM225" s="34"/>
      <c r="AN225" s="34"/>
      <c r="AO225" s="34"/>
      <c r="AP225" s="34"/>
      <c r="AQ225" s="34"/>
      <c r="AR225" s="34"/>
      <c r="AS225" s="34"/>
      <c r="AT225" s="34"/>
      <c r="AU225" s="34"/>
      <c r="AV225" s="34"/>
      <c r="AW225" s="34"/>
      <c r="AX225" s="34"/>
      <c r="AY225" s="1"/>
      <c r="AZ225" s="1"/>
      <c r="BA225" s="1"/>
      <c r="BB225" s="5"/>
      <c r="BC225" s="5"/>
      <c r="BD225" s="1"/>
    </row>
    <row r="226" spans="1:56" ht="1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35">
        <v>2025</v>
      </c>
      <c r="L226" s="35"/>
      <c r="M226" s="35"/>
      <c r="N226" s="35"/>
      <c r="O226" s="35"/>
      <c r="P226" s="35"/>
      <c r="Q226" s="36">
        <v>30</v>
      </c>
      <c r="R226" s="36"/>
      <c r="S226" s="36"/>
      <c r="T226" s="36"/>
      <c r="U226" s="36"/>
      <c r="V226" s="36">
        <v>30</v>
      </c>
      <c r="W226" s="36"/>
      <c r="X226" s="36"/>
      <c r="Y226" s="36"/>
      <c r="Z226" s="36"/>
      <c r="AA226" s="36" t="s">
        <v>13</v>
      </c>
      <c r="AB226" s="36"/>
      <c r="AC226" s="36"/>
      <c r="AD226" s="36"/>
      <c r="AE226" s="37" t="s">
        <v>13</v>
      </c>
      <c r="AF226" s="37"/>
      <c r="AG226" s="37"/>
      <c r="AH226" s="37"/>
      <c r="AI226" s="37"/>
      <c r="AJ226" s="37"/>
      <c r="AK226" s="3"/>
      <c r="AL226" s="1"/>
      <c r="AM226" s="1"/>
      <c r="AN226" s="1"/>
      <c r="AO226" s="3"/>
      <c r="AP226" s="36" t="s">
        <v>23</v>
      </c>
      <c r="AQ226" s="36"/>
      <c r="AR226" s="36"/>
      <c r="AS226" s="36"/>
      <c r="AT226" s="1"/>
      <c r="AU226" s="1"/>
      <c r="AV226" s="1"/>
      <c r="AW226" s="1"/>
      <c r="AX226" s="3"/>
      <c r="AY226" s="1"/>
      <c r="AZ226" s="1"/>
      <c r="BA226" s="1"/>
      <c r="BB226" s="5"/>
      <c r="BC226" s="5"/>
      <c r="BD226" s="1"/>
    </row>
    <row r="227" spans="1:56" ht="0.9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F227" s="34"/>
      <c r="AG227" s="34"/>
      <c r="AH227" s="34"/>
      <c r="AI227" s="34"/>
      <c r="AJ227" s="34"/>
      <c r="AK227" s="34"/>
      <c r="AL227" s="34"/>
      <c r="AM227" s="34"/>
      <c r="AN227" s="34"/>
      <c r="AO227" s="34"/>
      <c r="AP227" s="34"/>
      <c r="AQ227" s="34"/>
      <c r="AR227" s="34"/>
      <c r="AS227" s="34"/>
      <c r="AT227" s="34"/>
      <c r="AU227" s="34"/>
      <c r="AV227" s="34"/>
      <c r="AW227" s="34"/>
      <c r="AX227" s="34"/>
      <c r="AY227" s="1"/>
      <c r="AZ227" s="1"/>
      <c r="BA227" s="1"/>
      <c r="BB227" s="5"/>
      <c r="BC227" s="5"/>
      <c r="BD227" s="1"/>
    </row>
    <row r="228" spans="1:56" ht="1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35">
        <v>2026</v>
      </c>
      <c r="L228" s="35"/>
      <c r="M228" s="35"/>
      <c r="N228" s="35"/>
      <c r="O228" s="35"/>
      <c r="P228" s="35"/>
      <c r="Q228" s="36">
        <v>30</v>
      </c>
      <c r="R228" s="36"/>
      <c r="S228" s="36"/>
      <c r="T228" s="36"/>
      <c r="U228" s="36"/>
      <c r="V228" s="36">
        <v>30</v>
      </c>
      <c r="W228" s="36"/>
      <c r="X228" s="36"/>
      <c r="Y228" s="36"/>
      <c r="Z228" s="36"/>
      <c r="AA228" s="36" t="s">
        <v>13</v>
      </c>
      <c r="AB228" s="36"/>
      <c r="AC228" s="36"/>
      <c r="AD228" s="36"/>
      <c r="AE228" s="37" t="s">
        <v>13</v>
      </c>
      <c r="AF228" s="37"/>
      <c r="AG228" s="37"/>
      <c r="AH228" s="37"/>
      <c r="AI228" s="37"/>
      <c r="AJ228" s="37"/>
      <c r="AK228" s="3"/>
      <c r="AL228" s="1"/>
      <c r="AM228" s="1"/>
      <c r="AN228" s="1"/>
      <c r="AO228" s="3"/>
      <c r="AP228" s="36" t="s">
        <v>23</v>
      </c>
      <c r="AQ228" s="36"/>
      <c r="AR228" s="36"/>
      <c r="AS228" s="36"/>
      <c r="AT228" s="1"/>
      <c r="AU228" s="1"/>
      <c r="AV228" s="1"/>
      <c r="AW228" s="1"/>
      <c r="AX228" s="3"/>
      <c r="AY228" s="1"/>
      <c r="AZ228" s="1"/>
      <c r="BA228" s="1"/>
      <c r="BB228" s="5"/>
      <c r="BC228" s="5"/>
      <c r="BD228" s="1"/>
    </row>
    <row r="229" spans="1:56" ht="0.9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F229" s="34"/>
      <c r="AG229" s="34"/>
      <c r="AH229" s="34"/>
      <c r="AI229" s="34"/>
      <c r="AJ229" s="34"/>
      <c r="AK229" s="34"/>
      <c r="AL229" s="34"/>
      <c r="AM229" s="34"/>
      <c r="AN229" s="34"/>
      <c r="AO229" s="34"/>
      <c r="AP229" s="34"/>
      <c r="AQ229" s="34"/>
      <c r="AR229" s="34"/>
      <c r="AS229" s="34"/>
      <c r="AT229" s="34"/>
      <c r="AU229" s="34"/>
      <c r="AV229" s="34"/>
      <c r="AW229" s="34"/>
      <c r="AX229" s="34"/>
      <c r="AY229" s="1"/>
      <c r="AZ229" s="1"/>
      <c r="BA229" s="1"/>
      <c r="BB229" s="5"/>
      <c r="BC229" s="5"/>
      <c r="BD229" s="1"/>
    </row>
    <row r="230" spans="1:56" ht="1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35">
        <v>2027</v>
      </c>
      <c r="L230" s="35"/>
      <c r="M230" s="35"/>
      <c r="N230" s="35"/>
      <c r="O230" s="35"/>
      <c r="P230" s="35"/>
      <c r="Q230" s="36">
        <v>30</v>
      </c>
      <c r="R230" s="36"/>
      <c r="S230" s="36"/>
      <c r="T230" s="36"/>
      <c r="U230" s="36"/>
      <c r="V230" s="36">
        <v>30</v>
      </c>
      <c r="W230" s="36"/>
      <c r="X230" s="36"/>
      <c r="Y230" s="36"/>
      <c r="Z230" s="36"/>
      <c r="AA230" s="36" t="s">
        <v>13</v>
      </c>
      <c r="AB230" s="36"/>
      <c r="AC230" s="36"/>
      <c r="AD230" s="36"/>
      <c r="AE230" s="37" t="s">
        <v>13</v>
      </c>
      <c r="AF230" s="37"/>
      <c r="AG230" s="37"/>
      <c r="AH230" s="37"/>
      <c r="AI230" s="37"/>
      <c r="AJ230" s="37"/>
      <c r="AK230" s="3"/>
      <c r="AL230" s="1"/>
      <c r="AM230" s="1"/>
      <c r="AN230" s="1"/>
      <c r="AO230" s="3"/>
      <c r="AP230" s="36" t="s">
        <v>23</v>
      </c>
      <c r="AQ230" s="36"/>
      <c r="AR230" s="36"/>
      <c r="AS230" s="36"/>
      <c r="AT230" s="1"/>
      <c r="AU230" s="1"/>
      <c r="AV230" s="1"/>
      <c r="AW230" s="1"/>
      <c r="AX230" s="3"/>
      <c r="AY230" s="1"/>
      <c r="AZ230" s="1"/>
      <c r="BA230" s="1"/>
      <c r="BB230" s="5"/>
      <c r="BC230" s="5"/>
      <c r="BD230" s="1"/>
    </row>
    <row r="231" spans="1:56" ht="0.9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F231" s="34"/>
      <c r="AG231" s="34"/>
      <c r="AH231" s="34"/>
      <c r="AI231" s="34"/>
      <c r="AJ231" s="34"/>
      <c r="AK231" s="34"/>
      <c r="AL231" s="34"/>
      <c r="AM231" s="34"/>
      <c r="AN231" s="34"/>
      <c r="AO231" s="34"/>
      <c r="AP231" s="34"/>
      <c r="AQ231" s="34"/>
      <c r="AR231" s="34"/>
      <c r="AS231" s="34"/>
      <c r="AT231" s="34"/>
      <c r="AU231" s="34"/>
      <c r="AV231" s="34"/>
      <c r="AW231" s="34"/>
      <c r="AX231" s="34"/>
      <c r="AY231" s="1"/>
      <c r="AZ231" s="1"/>
      <c r="BA231" s="1"/>
      <c r="BB231" s="5"/>
      <c r="BC231" s="5"/>
      <c r="BD231" s="1"/>
    </row>
    <row r="232" spans="1:56" ht="0.9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44" t="s">
        <v>24</v>
      </c>
      <c r="L232" s="44"/>
      <c r="M232" s="44"/>
      <c r="N232" s="44"/>
      <c r="O232" s="44"/>
      <c r="P232" s="44"/>
      <c r="Q232" s="45">
        <v>100</v>
      </c>
      <c r="R232" s="45"/>
      <c r="S232" s="45"/>
      <c r="T232" s="45"/>
      <c r="U232" s="45"/>
      <c r="V232" s="45">
        <v>100</v>
      </c>
      <c r="W232" s="45"/>
      <c r="X232" s="45"/>
      <c r="Y232" s="45"/>
      <c r="Z232" s="45"/>
      <c r="AA232" s="45">
        <f>+AA222</f>
        <v>9</v>
      </c>
      <c r="AB232" s="45"/>
      <c r="AC232" s="45"/>
      <c r="AD232" s="45"/>
      <c r="AE232" s="47" t="s">
        <v>25</v>
      </c>
      <c r="AF232" s="47"/>
      <c r="AG232" s="47"/>
      <c r="AH232" s="47"/>
      <c r="AI232" s="47"/>
      <c r="AJ232" s="47"/>
      <c r="AK232" s="47"/>
      <c r="AL232" s="47"/>
      <c r="AM232" s="47"/>
      <c r="AN232" s="47"/>
      <c r="AO232" s="47"/>
      <c r="AP232" s="48">
        <f>+AA232/V232</f>
        <v>0.09</v>
      </c>
      <c r="AQ232" s="48"/>
      <c r="AR232" s="48"/>
      <c r="AS232" s="48"/>
      <c r="AT232" s="1"/>
      <c r="AU232" s="1"/>
      <c r="AV232" s="1"/>
      <c r="AW232" s="1"/>
      <c r="AX232" s="39"/>
      <c r="AY232" s="1"/>
      <c r="AZ232" s="1"/>
      <c r="BA232" s="1"/>
      <c r="BB232" s="5"/>
      <c r="BC232" s="5"/>
      <c r="BD232" s="1"/>
    </row>
    <row r="233" spans="1:56" ht="12.9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44"/>
      <c r="L233" s="44"/>
      <c r="M233" s="44"/>
      <c r="N233" s="44"/>
      <c r="O233" s="44"/>
      <c r="P233" s="44"/>
      <c r="Q233" s="45"/>
      <c r="R233" s="45"/>
      <c r="S233" s="45"/>
      <c r="T233" s="45"/>
      <c r="U233" s="45"/>
      <c r="V233" s="45"/>
      <c r="W233" s="45"/>
      <c r="X233" s="45"/>
      <c r="Y233" s="45"/>
      <c r="Z233" s="45"/>
      <c r="AA233" s="45"/>
      <c r="AB233" s="45"/>
      <c r="AC233" s="45"/>
      <c r="AD233" s="45"/>
      <c r="AE233" s="47"/>
      <c r="AF233" s="47"/>
      <c r="AG233" s="47"/>
      <c r="AH233" s="47"/>
      <c r="AI233" s="47"/>
      <c r="AJ233" s="47"/>
      <c r="AK233" s="47"/>
      <c r="AL233" s="47"/>
      <c r="AM233" s="47"/>
      <c r="AN233" s="47"/>
      <c r="AO233" s="47"/>
      <c r="AP233" s="48"/>
      <c r="AQ233" s="48"/>
      <c r="AR233" s="48"/>
      <c r="AS233" s="48"/>
      <c r="AT233" s="1"/>
      <c r="AU233" s="11"/>
      <c r="AV233" s="11"/>
      <c r="AW233" s="1"/>
      <c r="AX233" s="39"/>
      <c r="AY233" s="1"/>
      <c r="AZ233" s="1"/>
      <c r="BA233" s="1"/>
      <c r="BB233" s="5"/>
      <c r="BC233" s="5"/>
      <c r="BD233" s="1"/>
    </row>
    <row r="234" spans="1:56" ht="0.9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44"/>
      <c r="L234" s="44"/>
      <c r="M234" s="44"/>
      <c r="N234" s="44"/>
      <c r="O234" s="44"/>
      <c r="P234" s="44"/>
      <c r="Q234" s="45"/>
      <c r="R234" s="45"/>
      <c r="S234" s="45"/>
      <c r="T234" s="45"/>
      <c r="U234" s="45"/>
      <c r="V234" s="45"/>
      <c r="W234" s="45"/>
      <c r="X234" s="45"/>
      <c r="Y234" s="45"/>
      <c r="Z234" s="45"/>
      <c r="AA234" s="45"/>
      <c r="AB234" s="45"/>
      <c r="AC234" s="45"/>
      <c r="AD234" s="45"/>
      <c r="AE234" s="47"/>
      <c r="AF234" s="47"/>
      <c r="AG234" s="47"/>
      <c r="AH234" s="47"/>
      <c r="AI234" s="47"/>
      <c r="AJ234" s="47"/>
      <c r="AK234" s="47"/>
      <c r="AL234" s="47"/>
      <c r="AM234" s="47"/>
      <c r="AN234" s="47"/>
      <c r="AO234" s="47"/>
      <c r="AP234" s="48"/>
      <c r="AQ234" s="48"/>
      <c r="AR234" s="48"/>
      <c r="AS234" s="48"/>
      <c r="AT234" s="1"/>
      <c r="AU234" s="1"/>
      <c r="AV234" s="1"/>
      <c r="AW234" s="1"/>
      <c r="AX234" s="39"/>
      <c r="AY234" s="1"/>
      <c r="AZ234" s="1"/>
      <c r="BA234" s="1"/>
      <c r="BB234" s="5"/>
      <c r="BC234" s="5"/>
      <c r="BD234" s="1"/>
    </row>
    <row r="235" spans="1:56" ht="0.9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F235" s="34"/>
      <c r="AG235" s="34"/>
      <c r="AH235" s="34"/>
      <c r="AI235" s="34"/>
      <c r="AJ235" s="34"/>
      <c r="AK235" s="34"/>
      <c r="AL235" s="34"/>
      <c r="AM235" s="34"/>
      <c r="AN235" s="34"/>
      <c r="AO235" s="34"/>
      <c r="AP235" s="34"/>
      <c r="AQ235" s="34"/>
      <c r="AR235" s="34"/>
      <c r="AS235" s="34"/>
      <c r="AT235" s="34"/>
      <c r="AU235" s="34"/>
      <c r="AV235" s="34"/>
      <c r="AW235" s="34"/>
      <c r="AX235" s="34"/>
      <c r="AY235" s="1"/>
      <c r="AZ235" s="1"/>
      <c r="BA235" s="1"/>
      <c r="BB235" s="5"/>
      <c r="BC235" s="5"/>
      <c r="BD235" s="1"/>
    </row>
    <row r="236" spans="1:56">
      <c r="A236" s="1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  <c r="Z236" s="43"/>
      <c r="AA236" s="43"/>
      <c r="AB236" s="43"/>
      <c r="AC236" s="43"/>
      <c r="AD236" s="43"/>
      <c r="AE236" s="43"/>
      <c r="AF236" s="43"/>
      <c r="AG236" s="43"/>
      <c r="AH236" s="43"/>
      <c r="AI236" s="43"/>
      <c r="AJ236" s="43"/>
      <c r="AK236" s="43"/>
      <c r="AL236" s="43"/>
      <c r="AM236" s="43"/>
      <c r="AN236" s="43"/>
      <c r="AO236" s="43"/>
      <c r="AP236" s="43"/>
      <c r="AQ236" s="43"/>
      <c r="AR236" s="43"/>
      <c r="AS236" s="43"/>
      <c r="AT236" s="43"/>
      <c r="AU236" s="43"/>
      <c r="AV236" s="43"/>
      <c r="AW236" s="43"/>
      <c r="AX236" s="43"/>
      <c r="AY236" s="43"/>
      <c r="AZ236" s="1"/>
      <c r="BA236" s="1"/>
      <c r="BB236" s="5"/>
      <c r="BC236" s="5"/>
      <c r="BD236" s="1"/>
    </row>
    <row r="237" spans="1:56" ht="15.75" thickBot="1">
      <c r="A237" s="1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  <c r="Z237" s="43"/>
      <c r="AA237" s="43"/>
      <c r="AB237" s="43"/>
      <c r="AC237" s="43"/>
      <c r="AD237" s="43"/>
      <c r="AE237" s="43"/>
      <c r="AF237" s="43"/>
      <c r="AG237" s="43"/>
      <c r="AH237" s="43"/>
      <c r="AI237" s="43"/>
      <c r="AJ237" s="43"/>
      <c r="AK237" s="43"/>
      <c r="AL237" s="43"/>
      <c r="AM237" s="43"/>
      <c r="AN237" s="43"/>
      <c r="AO237" s="43"/>
      <c r="AP237" s="43"/>
      <c r="AQ237" s="43"/>
      <c r="AR237" s="43"/>
      <c r="AS237" s="43"/>
      <c r="AT237" s="43"/>
      <c r="AU237" s="43"/>
      <c r="AV237" s="43"/>
      <c r="AW237" s="43"/>
      <c r="AX237" s="43"/>
      <c r="AY237" s="43"/>
      <c r="AZ237" s="1"/>
      <c r="BA237" s="1"/>
      <c r="BB237" s="5"/>
      <c r="BC237" s="5"/>
      <c r="BD237" s="1"/>
    </row>
    <row r="238" spans="1:56" ht="23.1" customHeight="1" thickBot="1">
      <c r="A238" s="1"/>
      <c r="B238" s="1"/>
      <c r="C238" s="62" t="s">
        <v>60</v>
      </c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58">
        <f>+U239</f>
        <v>1253.4006420000001</v>
      </c>
      <c r="V238" s="58"/>
      <c r="W238" s="58"/>
      <c r="X238" s="58"/>
      <c r="Y238" s="58">
        <f>+Y239</f>
        <v>514.10209899999995</v>
      </c>
      <c r="Z238" s="58"/>
      <c r="AA238" s="58"/>
      <c r="AB238" s="58"/>
      <c r="AC238" s="58"/>
      <c r="AD238" s="58"/>
      <c r="AE238" s="59">
        <f>+Y238/U238</f>
        <v>0.41016581751519476</v>
      </c>
      <c r="AF238" s="59"/>
      <c r="AG238" s="59"/>
      <c r="AH238" s="59"/>
      <c r="AI238" s="57"/>
      <c r="AJ238" s="57"/>
      <c r="AK238" s="57"/>
      <c r="AL238" s="57"/>
      <c r="AM238" s="57"/>
      <c r="AN238" s="57"/>
      <c r="AO238" s="57"/>
      <c r="AP238" s="57"/>
      <c r="AQ238" s="57"/>
      <c r="AR238" s="57"/>
      <c r="AS238" s="57"/>
      <c r="AT238" s="57"/>
      <c r="AU238" s="57"/>
      <c r="AV238" s="58">
        <f>+AV239</f>
        <v>293.42292500000002</v>
      </c>
      <c r="AW238" s="58"/>
      <c r="AX238" s="58"/>
      <c r="AY238" s="58"/>
      <c r="AZ238" s="58"/>
      <c r="BA238" s="58"/>
      <c r="BB238" s="59">
        <f>+AV238/U238</f>
        <v>0.23410146378399574</v>
      </c>
      <c r="BC238" s="59"/>
      <c r="BD238" s="1"/>
    </row>
    <row r="239" spans="1:56" ht="45.95" customHeight="1" thickBot="1">
      <c r="A239" s="1"/>
      <c r="B239" s="1"/>
      <c r="C239" s="60" t="s">
        <v>69</v>
      </c>
      <c r="D239" s="60"/>
      <c r="E239" s="60"/>
      <c r="F239" s="60"/>
      <c r="G239" s="60"/>
      <c r="H239" s="60"/>
      <c r="I239" s="60"/>
      <c r="J239" s="60"/>
      <c r="K239" s="60"/>
      <c r="L239" s="54" t="s">
        <v>28</v>
      </c>
      <c r="M239" s="54"/>
      <c r="N239" s="54"/>
      <c r="O239" s="54"/>
      <c r="P239" s="54"/>
      <c r="Q239" s="54"/>
      <c r="R239" s="55" t="s">
        <v>84</v>
      </c>
      <c r="S239" s="55"/>
      <c r="T239" s="55"/>
      <c r="U239" s="61">
        <v>1253.4006420000001</v>
      </c>
      <c r="V239" s="61"/>
      <c r="W239" s="61"/>
      <c r="X239" s="61"/>
      <c r="Y239" s="61">
        <v>514.10209899999995</v>
      </c>
      <c r="Z239" s="61"/>
      <c r="AA239" s="61"/>
      <c r="AB239" s="61"/>
      <c r="AC239" s="61"/>
      <c r="AD239" s="61"/>
      <c r="AE239" s="49">
        <f>+Y239/U239</f>
        <v>0.41016581751519476</v>
      </c>
      <c r="AF239" s="49"/>
      <c r="AG239" s="49"/>
      <c r="AH239" s="49"/>
      <c r="AI239" s="52" t="s">
        <v>13</v>
      </c>
      <c r="AJ239" s="52"/>
      <c r="AK239" s="52"/>
      <c r="AL239" s="52"/>
      <c r="AM239" s="52"/>
      <c r="AN239" s="52"/>
      <c r="AO239" s="52"/>
      <c r="AP239" s="52"/>
      <c r="AQ239" s="52"/>
      <c r="AR239" s="52"/>
      <c r="AS239" s="52" t="s">
        <v>13</v>
      </c>
      <c r="AT239" s="52"/>
      <c r="AU239" s="52"/>
      <c r="AV239" s="61">
        <v>293.42292500000002</v>
      </c>
      <c r="AW239" s="61"/>
      <c r="AX239" s="61"/>
      <c r="AY239" s="61"/>
      <c r="AZ239" s="61"/>
      <c r="BA239" s="61"/>
      <c r="BB239" s="49">
        <f>+AV239/U239</f>
        <v>0.23410146378399574</v>
      </c>
      <c r="BC239" s="49"/>
      <c r="BD239" s="1"/>
    </row>
    <row r="240" spans="1:56" ht="15" customHeight="1" thickBot="1">
      <c r="A240" s="1"/>
      <c r="B240" s="1"/>
      <c r="C240" s="53" t="s">
        <v>13</v>
      </c>
      <c r="D240" s="53"/>
      <c r="E240" s="53"/>
      <c r="F240" s="53"/>
      <c r="G240" s="53"/>
      <c r="H240" s="53"/>
      <c r="I240" s="53"/>
      <c r="J240" s="53"/>
      <c r="K240" s="53"/>
      <c r="L240" s="54" t="s">
        <v>29</v>
      </c>
      <c r="M240" s="54"/>
      <c r="N240" s="54"/>
      <c r="O240" s="54"/>
      <c r="P240" s="54"/>
      <c r="Q240" s="54"/>
      <c r="R240" s="55" t="s">
        <v>30</v>
      </c>
      <c r="S240" s="55"/>
      <c r="T240" s="55"/>
      <c r="U240" s="56">
        <v>10</v>
      </c>
      <c r="V240" s="56"/>
      <c r="W240" s="56"/>
      <c r="X240" s="56"/>
      <c r="Y240" s="56">
        <v>9</v>
      </c>
      <c r="Z240" s="56"/>
      <c r="AA240" s="56"/>
      <c r="AB240" s="56"/>
      <c r="AC240" s="56"/>
      <c r="AD240" s="56"/>
      <c r="AE240" s="49">
        <f>+Y240/U240</f>
        <v>0.9</v>
      </c>
      <c r="AF240" s="49"/>
      <c r="AG240" s="49"/>
      <c r="AH240" s="49"/>
      <c r="AI240" s="56">
        <v>1</v>
      </c>
      <c r="AJ240" s="56"/>
      <c r="AK240" s="56"/>
      <c r="AL240" s="56"/>
      <c r="AM240" s="56"/>
      <c r="AN240" s="56"/>
      <c r="AO240" s="56"/>
      <c r="AP240" s="56"/>
      <c r="AQ240" s="56"/>
      <c r="AR240" s="56"/>
      <c r="AS240" s="51">
        <f>+AI240/U240</f>
        <v>0.1</v>
      </c>
      <c r="AT240" s="51"/>
      <c r="AU240" s="51"/>
      <c r="AV240" s="52" t="s">
        <v>13</v>
      </c>
      <c r="AW240" s="52"/>
      <c r="AX240" s="52"/>
      <c r="AY240" s="52"/>
      <c r="AZ240" s="52"/>
      <c r="BA240" s="52"/>
      <c r="BB240" s="52" t="s">
        <v>13</v>
      </c>
      <c r="BC240" s="52"/>
      <c r="BD240" s="1"/>
    </row>
    <row r="241" spans="1:56" ht="15" customHeight="1" thickBot="1"/>
    <row r="242" spans="1:56" ht="33.950000000000003" customHeight="1" thickBot="1">
      <c r="A242" s="1"/>
      <c r="B242" s="1"/>
      <c r="C242" s="33" t="s">
        <v>70</v>
      </c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29">
        <f>+U263</f>
        <v>1413.3461150000001</v>
      </c>
      <c r="V242" s="29"/>
      <c r="W242" s="29"/>
      <c r="X242" s="29"/>
      <c r="Y242" s="29">
        <f>+Y263</f>
        <v>1149.1406280000001</v>
      </c>
      <c r="Z242" s="29"/>
      <c r="AA242" s="29"/>
      <c r="AB242" s="29"/>
      <c r="AC242" s="29"/>
      <c r="AD242" s="29"/>
      <c r="AE242" s="30">
        <f>+Y242/U242</f>
        <v>0.81306384600632664</v>
      </c>
      <c r="AF242" s="30"/>
      <c r="AG242" s="30"/>
      <c r="AH242" s="30"/>
      <c r="AI242" s="28"/>
      <c r="AJ242" s="28"/>
      <c r="AK242" s="28"/>
      <c r="AL242" s="28"/>
      <c r="AM242" s="28"/>
      <c r="AN242" s="28"/>
      <c r="AO242" s="28"/>
      <c r="AP242" s="28"/>
      <c r="AQ242" s="28"/>
      <c r="AR242" s="28"/>
      <c r="AS242" s="28"/>
      <c r="AT242" s="28"/>
      <c r="AU242" s="28"/>
      <c r="AV242" s="29">
        <f>+AV263</f>
        <v>678.00664300000005</v>
      </c>
      <c r="AW242" s="29"/>
      <c r="AX242" s="29"/>
      <c r="AY242" s="29"/>
      <c r="AZ242" s="29"/>
      <c r="BA242" s="29"/>
      <c r="BB242" s="30">
        <f t="shared" ref="BB242" si="9">+AV242/U242</f>
        <v>0.4797173429807744</v>
      </c>
      <c r="BC242" s="30"/>
      <c r="BD242" s="1"/>
    </row>
    <row r="243" spans="1:56" ht="15" customHeight="1" thickBot="1">
      <c r="A243" s="1"/>
      <c r="B243" s="1"/>
      <c r="C243" s="31" t="s">
        <v>12</v>
      </c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2" t="s">
        <v>13</v>
      </c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2"/>
      <c r="AS243" s="32"/>
      <c r="AT243" s="32"/>
      <c r="AU243" s="32"/>
      <c r="AV243" s="32"/>
      <c r="AW243" s="32"/>
      <c r="AX243" s="32"/>
      <c r="AY243" s="32"/>
      <c r="AZ243" s="32"/>
      <c r="BA243" s="32"/>
      <c r="BB243" s="32"/>
      <c r="BC243" s="32"/>
      <c r="BD243" s="1"/>
    </row>
    <row r="244" spans="1:56" ht="20.100000000000001" customHeight="1">
      <c r="A244" s="1"/>
      <c r="B244" s="1"/>
      <c r="C244" s="1"/>
      <c r="D244" s="25" t="s">
        <v>14</v>
      </c>
      <c r="E244" s="25"/>
      <c r="F244" s="26" t="s">
        <v>71</v>
      </c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1"/>
      <c r="AD244" s="1"/>
      <c r="AE244" s="5"/>
      <c r="AF244" s="1"/>
      <c r="AG244" s="5"/>
      <c r="AH244" s="5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5"/>
      <c r="BC244" s="5"/>
      <c r="BD244" s="1"/>
    </row>
    <row r="245" spans="1:56" ht="30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27" t="s">
        <v>16</v>
      </c>
      <c r="L245" s="27"/>
      <c r="M245" s="27"/>
      <c r="N245" s="27"/>
      <c r="O245" s="27"/>
      <c r="P245" s="27"/>
      <c r="Q245" s="27" t="s">
        <v>17</v>
      </c>
      <c r="R245" s="27"/>
      <c r="S245" s="27"/>
      <c r="T245" s="27"/>
      <c r="U245" s="27"/>
      <c r="V245" s="27" t="s">
        <v>18</v>
      </c>
      <c r="W245" s="27"/>
      <c r="X245" s="27"/>
      <c r="Y245" s="27"/>
      <c r="Z245" s="27"/>
      <c r="AA245" s="27" t="s">
        <v>19</v>
      </c>
      <c r="AB245" s="27"/>
      <c r="AC245" s="27"/>
      <c r="AD245" s="27"/>
      <c r="AE245" s="22" t="s">
        <v>20</v>
      </c>
      <c r="AF245" s="22"/>
      <c r="AG245" s="22"/>
      <c r="AH245" s="22"/>
      <c r="AI245" s="22"/>
      <c r="AJ245" s="22"/>
      <c r="AK245" s="22"/>
      <c r="AL245" s="22"/>
      <c r="AM245" s="22"/>
      <c r="AN245" s="22"/>
      <c r="AO245" s="22"/>
      <c r="AP245" s="22"/>
      <c r="AQ245" s="22"/>
      <c r="AR245" s="22"/>
      <c r="AS245" s="22"/>
      <c r="AT245" s="22"/>
      <c r="AU245" s="22"/>
      <c r="AV245" s="22"/>
      <c r="AW245" s="22"/>
      <c r="AX245" s="1"/>
      <c r="AY245" s="1"/>
      <c r="AZ245" s="1"/>
      <c r="BA245" s="1"/>
      <c r="BB245" s="5"/>
      <c r="BC245" s="5"/>
      <c r="BD245" s="1"/>
    </row>
    <row r="246" spans="1:56" ht="1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23"/>
      <c r="L246" s="23"/>
      <c r="M246" s="23"/>
      <c r="N246" s="23"/>
      <c r="O246" s="23"/>
      <c r="P246" s="23"/>
      <c r="Q246" s="24"/>
      <c r="R246" s="24"/>
      <c r="S246" s="24"/>
      <c r="T246" s="24"/>
      <c r="U246" s="24"/>
      <c r="V246" s="23"/>
      <c r="W246" s="23"/>
      <c r="X246" s="23"/>
      <c r="Y246" s="23"/>
      <c r="Z246" s="23"/>
      <c r="AA246" s="23"/>
      <c r="AB246" s="23"/>
      <c r="AC246" s="23"/>
      <c r="AD246" s="23"/>
      <c r="AE246" s="24" t="s">
        <v>21</v>
      </c>
      <c r="AF246" s="24"/>
      <c r="AG246" s="24"/>
      <c r="AH246" s="24"/>
      <c r="AI246" s="24"/>
      <c r="AJ246" s="24"/>
      <c r="AK246" s="24"/>
      <c r="AL246" s="24"/>
      <c r="AM246" s="24"/>
      <c r="AN246" s="24"/>
      <c r="AO246" s="24"/>
      <c r="AP246" s="23" t="s">
        <v>22</v>
      </c>
      <c r="AQ246" s="23"/>
      <c r="AR246" s="23"/>
      <c r="AS246" s="23"/>
      <c r="AT246" s="23"/>
      <c r="AU246" s="23"/>
      <c r="AV246" s="23"/>
      <c r="AW246" s="23"/>
      <c r="AX246" s="1"/>
      <c r="AY246" s="1"/>
      <c r="AZ246" s="1"/>
      <c r="BA246" s="1"/>
      <c r="BB246" s="5"/>
      <c r="BC246" s="5"/>
      <c r="BD246" s="1"/>
    </row>
    <row r="247" spans="1:56" ht="0.9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35">
        <v>2024</v>
      </c>
      <c r="L247" s="35"/>
      <c r="M247" s="35"/>
      <c r="N247" s="35"/>
      <c r="O247" s="35"/>
      <c r="P247" s="35"/>
      <c r="Q247" s="36">
        <v>1000</v>
      </c>
      <c r="R247" s="36"/>
      <c r="S247" s="36"/>
      <c r="T247" s="36"/>
      <c r="U247" s="36"/>
      <c r="V247" s="36">
        <v>1000</v>
      </c>
      <c r="W247" s="36"/>
      <c r="X247" s="36"/>
      <c r="Y247" s="36"/>
      <c r="Z247" s="36"/>
      <c r="AA247" s="41">
        <v>1000</v>
      </c>
      <c r="AB247" s="41"/>
      <c r="AC247" s="41"/>
      <c r="AD247" s="41"/>
      <c r="AE247" s="85">
        <f>+AA247/V247</f>
        <v>1</v>
      </c>
      <c r="AF247" s="86"/>
      <c r="AG247" s="86"/>
      <c r="AH247" s="86"/>
      <c r="AI247" s="86"/>
      <c r="AJ247" s="87"/>
      <c r="AK247" s="39"/>
      <c r="AL247" s="1"/>
      <c r="AM247" s="1"/>
      <c r="AN247" s="1"/>
      <c r="AO247" s="39"/>
      <c r="AP247" s="36">
        <v>100</v>
      </c>
      <c r="AQ247" s="36"/>
      <c r="AR247" s="36"/>
      <c r="AS247" s="36"/>
      <c r="AT247" s="1"/>
      <c r="AU247" s="1"/>
      <c r="AV247" s="1"/>
      <c r="AW247" s="1"/>
      <c r="AX247" s="39"/>
      <c r="AY247" s="1"/>
      <c r="AZ247" s="1"/>
      <c r="BA247" s="1"/>
      <c r="BB247" s="5"/>
      <c r="BC247" s="5"/>
      <c r="BD247" s="1"/>
    </row>
    <row r="248" spans="1:56" ht="12.9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35"/>
      <c r="L248" s="35"/>
      <c r="M248" s="35"/>
      <c r="N248" s="35"/>
      <c r="O248" s="35"/>
      <c r="P248" s="35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41"/>
      <c r="AB248" s="41"/>
      <c r="AC248" s="41"/>
      <c r="AD248" s="41"/>
      <c r="AE248" s="88"/>
      <c r="AF248" s="42"/>
      <c r="AG248" s="42"/>
      <c r="AH248" s="42"/>
      <c r="AI248" s="42"/>
      <c r="AJ248" s="89"/>
      <c r="AK248" s="39"/>
      <c r="AL248" s="1"/>
      <c r="AM248" s="2"/>
      <c r="AN248" s="1"/>
      <c r="AO248" s="39"/>
      <c r="AP248" s="36"/>
      <c r="AQ248" s="36"/>
      <c r="AR248" s="36"/>
      <c r="AS248" s="36"/>
      <c r="AT248" s="1"/>
      <c r="AU248" s="11"/>
      <c r="AV248" s="11"/>
      <c r="AW248" s="1"/>
      <c r="AX248" s="39"/>
      <c r="AY248" s="1"/>
      <c r="AZ248" s="1"/>
      <c r="BA248" s="1"/>
      <c r="BB248" s="5"/>
      <c r="BC248" s="5"/>
      <c r="BD248" s="1"/>
    </row>
    <row r="249" spans="1:56" ht="0.9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35"/>
      <c r="L249" s="35"/>
      <c r="M249" s="35"/>
      <c r="N249" s="35"/>
      <c r="O249" s="35"/>
      <c r="P249" s="35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41"/>
      <c r="AB249" s="41"/>
      <c r="AC249" s="41"/>
      <c r="AD249" s="41"/>
      <c r="AE249" s="90"/>
      <c r="AF249" s="91"/>
      <c r="AG249" s="91"/>
      <c r="AH249" s="91"/>
      <c r="AI249" s="91"/>
      <c r="AJ249" s="92"/>
      <c r="AK249" s="39"/>
      <c r="AL249" s="1"/>
      <c r="AM249" s="1"/>
      <c r="AN249" s="1"/>
      <c r="AO249" s="39"/>
      <c r="AP249" s="36"/>
      <c r="AQ249" s="36"/>
      <c r="AR249" s="36"/>
      <c r="AS249" s="36"/>
      <c r="AT249" s="1"/>
      <c r="AU249" s="1"/>
      <c r="AV249" s="1"/>
      <c r="AW249" s="1"/>
      <c r="AX249" s="39"/>
      <c r="AY249" s="1"/>
      <c r="AZ249" s="1"/>
      <c r="BA249" s="1"/>
      <c r="BB249" s="5"/>
      <c r="BC249" s="5"/>
      <c r="BD249" s="1"/>
    </row>
    <row r="250" spans="1:56" ht="0.9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F250" s="34"/>
      <c r="AG250" s="34"/>
      <c r="AH250" s="34"/>
      <c r="AI250" s="34"/>
      <c r="AJ250" s="34"/>
      <c r="AK250" s="34"/>
      <c r="AL250" s="34"/>
      <c r="AM250" s="34"/>
      <c r="AN250" s="34"/>
      <c r="AO250" s="34"/>
      <c r="AP250" s="34"/>
      <c r="AQ250" s="34"/>
      <c r="AR250" s="34"/>
      <c r="AS250" s="34"/>
      <c r="AT250" s="34"/>
      <c r="AU250" s="34"/>
      <c r="AV250" s="34"/>
      <c r="AW250" s="34"/>
      <c r="AX250" s="34"/>
      <c r="AY250" s="1"/>
      <c r="AZ250" s="1"/>
      <c r="BA250" s="1"/>
      <c r="BB250" s="5"/>
      <c r="BC250" s="5"/>
      <c r="BD250" s="1"/>
    </row>
    <row r="251" spans="1:56" ht="1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35">
        <v>2025</v>
      </c>
      <c r="L251" s="35"/>
      <c r="M251" s="35"/>
      <c r="N251" s="35"/>
      <c r="O251" s="35"/>
      <c r="P251" s="35"/>
      <c r="Q251" s="36">
        <v>2000</v>
      </c>
      <c r="R251" s="36"/>
      <c r="S251" s="36"/>
      <c r="T251" s="36"/>
      <c r="U251" s="36"/>
      <c r="V251" s="36">
        <v>2000</v>
      </c>
      <c r="W251" s="36"/>
      <c r="X251" s="36"/>
      <c r="Y251" s="36"/>
      <c r="Z251" s="36"/>
      <c r="AA251" s="36" t="s">
        <v>13</v>
      </c>
      <c r="AB251" s="36"/>
      <c r="AC251" s="36"/>
      <c r="AD251" s="36"/>
      <c r="AE251" s="37" t="s">
        <v>13</v>
      </c>
      <c r="AF251" s="37"/>
      <c r="AG251" s="37"/>
      <c r="AH251" s="37"/>
      <c r="AI251" s="37"/>
      <c r="AJ251" s="37"/>
      <c r="AK251" s="3"/>
      <c r="AL251" s="1"/>
      <c r="AM251" s="1"/>
      <c r="AN251" s="1"/>
      <c r="AO251" s="3"/>
      <c r="AP251" s="36" t="s">
        <v>23</v>
      </c>
      <c r="AQ251" s="36"/>
      <c r="AR251" s="36"/>
      <c r="AS251" s="36"/>
      <c r="AT251" s="1"/>
      <c r="AU251" s="1"/>
      <c r="AV251" s="1"/>
      <c r="AW251" s="1"/>
      <c r="AX251" s="3"/>
      <c r="AY251" s="1"/>
      <c r="AZ251" s="1"/>
      <c r="BA251" s="1"/>
      <c r="BB251" s="5"/>
      <c r="BC251" s="5"/>
      <c r="BD251" s="1"/>
    </row>
    <row r="252" spans="1:56" ht="0.9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F252" s="34"/>
      <c r="AG252" s="34"/>
      <c r="AH252" s="34"/>
      <c r="AI252" s="34"/>
      <c r="AJ252" s="34"/>
      <c r="AK252" s="34"/>
      <c r="AL252" s="34"/>
      <c r="AM252" s="34"/>
      <c r="AN252" s="34"/>
      <c r="AO252" s="34"/>
      <c r="AP252" s="34"/>
      <c r="AQ252" s="34"/>
      <c r="AR252" s="34"/>
      <c r="AS252" s="34"/>
      <c r="AT252" s="34"/>
      <c r="AU252" s="34"/>
      <c r="AV252" s="34"/>
      <c r="AW252" s="34"/>
      <c r="AX252" s="34"/>
      <c r="AY252" s="1"/>
      <c r="AZ252" s="1"/>
      <c r="BA252" s="1"/>
      <c r="BB252" s="5"/>
      <c r="BC252" s="5"/>
      <c r="BD252" s="1"/>
    </row>
    <row r="253" spans="1:56" ht="1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35">
        <v>2026</v>
      </c>
      <c r="L253" s="35"/>
      <c r="M253" s="35"/>
      <c r="N253" s="35"/>
      <c r="O253" s="35"/>
      <c r="P253" s="35"/>
      <c r="Q253" s="36">
        <v>2000</v>
      </c>
      <c r="R253" s="36"/>
      <c r="S253" s="36"/>
      <c r="T253" s="36"/>
      <c r="U253" s="36"/>
      <c r="V253" s="36">
        <v>2000</v>
      </c>
      <c r="W253" s="36"/>
      <c r="X253" s="36"/>
      <c r="Y253" s="36"/>
      <c r="Z253" s="36"/>
      <c r="AA253" s="36" t="s">
        <v>13</v>
      </c>
      <c r="AB253" s="36"/>
      <c r="AC253" s="36"/>
      <c r="AD253" s="36"/>
      <c r="AE253" s="37" t="s">
        <v>13</v>
      </c>
      <c r="AF253" s="37"/>
      <c r="AG253" s="37"/>
      <c r="AH253" s="37"/>
      <c r="AI253" s="37"/>
      <c r="AJ253" s="37"/>
      <c r="AK253" s="3"/>
      <c r="AL253" s="1"/>
      <c r="AM253" s="1"/>
      <c r="AN253" s="1"/>
      <c r="AO253" s="3"/>
      <c r="AP253" s="36" t="s">
        <v>23</v>
      </c>
      <c r="AQ253" s="36"/>
      <c r="AR253" s="36"/>
      <c r="AS253" s="36"/>
      <c r="AT253" s="1"/>
      <c r="AU253" s="1"/>
      <c r="AV253" s="1"/>
      <c r="AW253" s="1"/>
      <c r="AX253" s="3"/>
      <c r="AY253" s="1"/>
      <c r="AZ253" s="1"/>
      <c r="BA253" s="1"/>
      <c r="BB253" s="5"/>
      <c r="BC253" s="5"/>
      <c r="BD253" s="1"/>
    </row>
    <row r="254" spans="1:56" ht="0.9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F254" s="34"/>
      <c r="AG254" s="34"/>
      <c r="AH254" s="34"/>
      <c r="AI254" s="34"/>
      <c r="AJ254" s="34"/>
      <c r="AK254" s="34"/>
      <c r="AL254" s="34"/>
      <c r="AM254" s="34"/>
      <c r="AN254" s="34"/>
      <c r="AO254" s="34"/>
      <c r="AP254" s="34"/>
      <c r="AQ254" s="34"/>
      <c r="AR254" s="34"/>
      <c r="AS254" s="34"/>
      <c r="AT254" s="34"/>
      <c r="AU254" s="34"/>
      <c r="AV254" s="34"/>
      <c r="AW254" s="34"/>
      <c r="AX254" s="34"/>
      <c r="AY254" s="1"/>
      <c r="AZ254" s="1"/>
      <c r="BA254" s="1"/>
      <c r="BB254" s="5"/>
      <c r="BC254" s="5"/>
      <c r="BD254" s="1"/>
    </row>
    <row r="255" spans="1:56" ht="1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35">
        <v>2027</v>
      </c>
      <c r="L255" s="35"/>
      <c r="M255" s="35"/>
      <c r="N255" s="35"/>
      <c r="O255" s="35"/>
      <c r="P255" s="35"/>
      <c r="Q255" s="36">
        <v>2000</v>
      </c>
      <c r="R255" s="36"/>
      <c r="S255" s="36"/>
      <c r="T255" s="36"/>
      <c r="U255" s="36"/>
      <c r="V255" s="36">
        <v>2000</v>
      </c>
      <c r="W255" s="36"/>
      <c r="X255" s="36"/>
      <c r="Y255" s="36"/>
      <c r="Z255" s="36"/>
      <c r="AA255" s="36" t="s">
        <v>13</v>
      </c>
      <c r="AB255" s="36"/>
      <c r="AC255" s="36"/>
      <c r="AD255" s="36"/>
      <c r="AE255" s="37" t="s">
        <v>13</v>
      </c>
      <c r="AF255" s="37"/>
      <c r="AG255" s="37"/>
      <c r="AH255" s="37"/>
      <c r="AI255" s="37"/>
      <c r="AJ255" s="37"/>
      <c r="AK255" s="3"/>
      <c r="AL255" s="1"/>
      <c r="AM255" s="1"/>
      <c r="AN255" s="1"/>
      <c r="AO255" s="3"/>
      <c r="AP255" s="36" t="s">
        <v>23</v>
      </c>
      <c r="AQ255" s="36"/>
      <c r="AR255" s="36"/>
      <c r="AS255" s="36"/>
      <c r="AT255" s="1"/>
      <c r="AU255" s="1"/>
      <c r="AV255" s="1"/>
      <c r="AW255" s="1"/>
      <c r="AX255" s="3"/>
      <c r="AY255" s="1"/>
      <c r="AZ255" s="1"/>
      <c r="BA255" s="1"/>
      <c r="BB255" s="5"/>
      <c r="BC255" s="5"/>
      <c r="BD255" s="1"/>
    </row>
    <row r="256" spans="1:56" ht="0.9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F256" s="34"/>
      <c r="AG256" s="34"/>
      <c r="AH256" s="34"/>
      <c r="AI256" s="34"/>
      <c r="AJ256" s="34"/>
      <c r="AK256" s="34"/>
      <c r="AL256" s="34"/>
      <c r="AM256" s="34"/>
      <c r="AN256" s="34"/>
      <c r="AO256" s="34"/>
      <c r="AP256" s="34"/>
      <c r="AQ256" s="34"/>
      <c r="AR256" s="34"/>
      <c r="AS256" s="34"/>
      <c r="AT256" s="34"/>
      <c r="AU256" s="34"/>
      <c r="AV256" s="34"/>
      <c r="AW256" s="34"/>
      <c r="AX256" s="34"/>
      <c r="AY256" s="1"/>
      <c r="AZ256" s="1"/>
      <c r="BA256" s="1"/>
      <c r="BB256" s="5"/>
      <c r="BC256" s="5"/>
      <c r="BD256" s="1"/>
    </row>
    <row r="257" spans="1:56" ht="0.9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44" t="s">
        <v>24</v>
      </c>
      <c r="L257" s="44"/>
      <c r="M257" s="44"/>
      <c r="N257" s="44"/>
      <c r="O257" s="44"/>
      <c r="P257" s="44"/>
      <c r="Q257" s="45">
        <v>7000</v>
      </c>
      <c r="R257" s="45"/>
      <c r="S257" s="45"/>
      <c r="T257" s="45"/>
      <c r="U257" s="45"/>
      <c r="V257" s="45">
        <v>7000</v>
      </c>
      <c r="W257" s="45"/>
      <c r="X257" s="45"/>
      <c r="Y257" s="45"/>
      <c r="Z257" s="45"/>
      <c r="AA257" s="45">
        <f>+AA247</f>
        <v>1000</v>
      </c>
      <c r="AB257" s="45"/>
      <c r="AC257" s="45"/>
      <c r="AD257" s="45"/>
      <c r="AE257" s="47" t="s">
        <v>25</v>
      </c>
      <c r="AF257" s="47"/>
      <c r="AG257" s="47"/>
      <c r="AH257" s="47"/>
      <c r="AI257" s="47"/>
      <c r="AJ257" s="47"/>
      <c r="AK257" s="47"/>
      <c r="AL257" s="47"/>
      <c r="AM257" s="47"/>
      <c r="AN257" s="47"/>
      <c r="AO257" s="47"/>
      <c r="AP257" s="48">
        <f>+AA257/V257</f>
        <v>0.14285714285714285</v>
      </c>
      <c r="AQ257" s="48"/>
      <c r="AR257" s="48"/>
      <c r="AS257" s="48"/>
      <c r="AT257" s="1"/>
      <c r="AU257" s="1"/>
      <c r="AV257" s="1"/>
      <c r="AW257" s="1"/>
      <c r="AX257" s="39"/>
      <c r="AY257" s="1"/>
      <c r="AZ257" s="1"/>
      <c r="BA257" s="1"/>
      <c r="BB257" s="5"/>
      <c r="BC257" s="5"/>
      <c r="BD257" s="1"/>
    </row>
    <row r="258" spans="1:56" ht="12.9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44"/>
      <c r="L258" s="44"/>
      <c r="M258" s="44"/>
      <c r="N258" s="44"/>
      <c r="O258" s="44"/>
      <c r="P258" s="44"/>
      <c r="Q258" s="45"/>
      <c r="R258" s="45"/>
      <c r="S258" s="45"/>
      <c r="T258" s="45"/>
      <c r="U258" s="45"/>
      <c r="V258" s="45"/>
      <c r="W258" s="45"/>
      <c r="X258" s="45"/>
      <c r="Y258" s="45"/>
      <c r="Z258" s="45"/>
      <c r="AA258" s="45"/>
      <c r="AB258" s="45"/>
      <c r="AC258" s="45"/>
      <c r="AD258" s="45"/>
      <c r="AE258" s="47"/>
      <c r="AF258" s="47"/>
      <c r="AG258" s="47"/>
      <c r="AH258" s="47"/>
      <c r="AI258" s="47"/>
      <c r="AJ258" s="47"/>
      <c r="AK258" s="47"/>
      <c r="AL258" s="47"/>
      <c r="AM258" s="47"/>
      <c r="AN258" s="47"/>
      <c r="AO258" s="47"/>
      <c r="AP258" s="48"/>
      <c r="AQ258" s="48"/>
      <c r="AR258" s="48"/>
      <c r="AS258" s="48"/>
      <c r="AT258" s="1"/>
      <c r="AU258" s="11"/>
      <c r="AV258" s="11"/>
      <c r="AW258" s="1"/>
      <c r="AX258" s="39"/>
      <c r="AY258" s="1"/>
      <c r="AZ258" s="1"/>
      <c r="BA258" s="1"/>
      <c r="BB258" s="5"/>
      <c r="BC258" s="5"/>
      <c r="BD258" s="1"/>
    </row>
    <row r="259" spans="1:56" ht="0.9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44"/>
      <c r="L259" s="44"/>
      <c r="M259" s="44"/>
      <c r="N259" s="44"/>
      <c r="O259" s="44"/>
      <c r="P259" s="44"/>
      <c r="Q259" s="45"/>
      <c r="R259" s="45"/>
      <c r="S259" s="45"/>
      <c r="T259" s="45"/>
      <c r="U259" s="45"/>
      <c r="V259" s="45"/>
      <c r="W259" s="45"/>
      <c r="X259" s="45"/>
      <c r="Y259" s="45"/>
      <c r="Z259" s="45"/>
      <c r="AA259" s="45"/>
      <c r="AB259" s="45"/>
      <c r="AC259" s="45"/>
      <c r="AD259" s="45"/>
      <c r="AE259" s="47"/>
      <c r="AF259" s="47"/>
      <c r="AG259" s="47"/>
      <c r="AH259" s="47"/>
      <c r="AI259" s="47"/>
      <c r="AJ259" s="47"/>
      <c r="AK259" s="47"/>
      <c r="AL259" s="47"/>
      <c r="AM259" s="47"/>
      <c r="AN259" s="47"/>
      <c r="AO259" s="47"/>
      <c r="AP259" s="48"/>
      <c r="AQ259" s="48"/>
      <c r="AR259" s="48"/>
      <c r="AS259" s="48"/>
      <c r="AT259" s="1"/>
      <c r="AU259" s="1"/>
      <c r="AV259" s="1"/>
      <c r="AW259" s="1"/>
      <c r="AX259" s="39"/>
      <c r="AY259" s="1"/>
      <c r="AZ259" s="1"/>
      <c r="BA259" s="1"/>
      <c r="BB259" s="5"/>
      <c r="BC259" s="5"/>
      <c r="BD259" s="1"/>
    </row>
    <row r="260" spans="1:56" ht="0.9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F260" s="34"/>
      <c r="AG260" s="34"/>
      <c r="AH260" s="34"/>
      <c r="AI260" s="34"/>
      <c r="AJ260" s="34"/>
      <c r="AK260" s="34"/>
      <c r="AL260" s="34"/>
      <c r="AM260" s="34"/>
      <c r="AN260" s="34"/>
      <c r="AO260" s="34"/>
      <c r="AP260" s="34"/>
      <c r="AQ260" s="34"/>
      <c r="AR260" s="34"/>
      <c r="AS260" s="34"/>
      <c r="AT260" s="34"/>
      <c r="AU260" s="34"/>
      <c r="AV260" s="34"/>
      <c r="AW260" s="34"/>
      <c r="AX260" s="34"/>
      <c r="AY260" s="1"/>
      <c r="AZ260" s="1"/>
      <c r="BA260" s="1"/>
      <c r="BB260" s="5"/>
      <c r="BC260" s="5"/>
      <c r="BD260" s="1"/>
    </row>
    <row r="261" spans="1:56">
      <c r="A261" s="1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  <c r="Z261" s="43"/>
      <c r="AA261" s="43"/>
      <c r="AB261" s="43"/>
      <c r="AC261" s="43"/>
      <c r="AD261" s="43"/>
      <c r="AE261" s="43"/>
      <c r="AF261" s="43"/>
      <c r="AG261" s="43"/>
      <c r="AH261" s="43"/>
      <c r="AI261" s="43"/>
      <c r="AJ261" s="43"/>
      <c r="AK261" s="43"/>
      <c r="AL261" s="43"/>
      <c r="AM261" s="43"/>
      <c r="AN261" s="43"/>
      <c r="AO261" s="43"/>
      <c r="AP261" s="43"/>
      <c r="AQ261" s="43"/>
      <c r="AR261" s="43"/>
      <c r="AS261" s="43"/>
      <c r="AT261" s="43"/>
      <c r="AU261" s="43"/>
      <c r="AV261" s="43"/>
      <c r="AW261" s="43"/>
      <c r="AX261" s="43"/>
      <c r="AY261" s="43"/>
      <c r="AZ261" s="1"/>
      <c r="BA261" s="1"/>
      <c r="BB261" s="5"/>
      <c r="BC261" s="5"/>
      <c r="BD261" s="1"/>
    </row>
    <row r="262" spans="1:56" ht="15.75" thickBot="1">
      <c r="A262" s="1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  <c r="Z262" s="43"/>
      <c r="AA262" s="43"/>
      <c r="AB262" s="43"/>
      <c r="AC262" s="43"/>
      <c r="AD262" s="43"/>
      <c r="AE262" s="43"/>
      <c r="AF262" s="43"/>
      <c r="AG262" s="43"/>
      <c r="AH262" s="43"/>
      <c r="AI262" s="43"/>
      <c r="AJ262" s="43"/>
      <c r="AK262" s="43"/>
      <c r="AL262" s="43"/>
      <c r="AM262" s="43"/>
      <c r="AN262" s="43"/>
      <c r="AO262" s="43"/>
      <c r="AP262" s="43"/>
      <c r="AQ262" s="43"/>
      <c r="AR262" s="43"/>
      <c r="AS262" s="43"/>
      <c r="AT262" s="43"/>
      <c r="AU262" s="43"/>
      <c r="AV262" s="43"/>
      <c r="AW262" s="43"/>
      <c r="AX262" s="43"/>
      <c r="AY262" s="43"/>
      <c r="AZ262" s="1"/>
      <c r="BA262" s="1"/>
      <c r="BB262" s="5"/>
      <c r="BC262" s="5"/>
      <c r="BD262" s="1"/>
    </row>
    <row r="263" spans="1:56" ht="33.950000000000003" customHeight="1" thickBot="1">
      <c r="A263" s="1"/>
      <c r="B263" s="1"/>
      <c r="C263" s="62" t="s">
        <v>72</v>
      </c>
      <c r="D263" s="62"/>
      <c r="E263" s="62"/>
      <c r="F263" s="62"/>
      <c r="G263" s="62"/>
      <c r="H263" s="62"/>
      <c r="I263" s="62"/>
      <c r="J263" s="62"/>
      <c r="K263" s="62"/>
      <c r="L263" s="62"/>
      <c r="M263" s="62"/>
      <c r="N263" s="62"/>
      <c r="O263" s="62"/>
      <c r="P263" s="62"/>
      <c r="Q263" s="62"/>
      <c r="R263" s="62"/>
      <c r="S263" s="62"/>
      <c r="T263" s="62"/>
      <c r="U263" s="58">
        <f>+U264</f>
        <v>1413.3461150000001</v>
      </c>
      <c r="V263" s="58"/>
      <c r="W263" s="58"/>
      <c r="X263" s="58"/>
      <c r="Y263" s="58">
        <f>+Y264</f>
        <v>1149.1406280000001</v>
      </c>
      <c r="Z263" s="58"/>
      <c r="AA263" s="58"/>
      <c r="AB263" s="58"/>
      <c r="AC263" s="58"/>
      <c r="AD263" s="58"/>
      <c r="AE263" s="59">
        <f>+Y263/U263</f>
        <v>0.81306384600632664</v>
      </c>
      <c r="AF263" s="59"/>
      <c r="AG263" s="59"/>
      <c r="AH263" s="59"/>
      <c r="AI263" s="57"/>
      <c r="AJ263" s="57"/>
      <c r="AK263" s="57"/>
      <c r="AL263" s="57"/>
      <c r="AM263" s="57"/>
      <c r="AN263" s="57"/>
      <c r="AO263" s="57"/>
      <c r="AP263" s="57"/>
      <c r="AQ263" s="57"/>
      <c r="AR263" s="57"/>
      <c r="AS263" s="57"/>
      <c r="AT263" s="57"/>
      <c r="AU263" s="57"/>
      <c r="AV263" s="58">
        <f>+AV264</f>
        <v>678.00664300000005</v>
      </c>
      <c r="AW263" s="58"/>
      <c r="AX263" s="58"/>
      <c r="AY263" s="58"/>
      <c r="AZ263" s="58"/>
      <c r="BA263" s="58"/>
      <c r="BB263" s="59">
        <f>+AV263/U263</f>
        <v>0.4797173429807744</v>
      </c>
      <c r="BC263" s="59"/>
      <c r="BD263" s="1"/>
    </row>
    <row r="264" spans="1:56" ht="69" customHeight="1" thickBot="1">
      <c r="A264" s="1"/>
      <c r="B264" s="1"/>
      <c r="C264" s="60" t="s">
        <v>73</v>
      </c>
      <c r="D264" s="60"/>
      <c r="E264" s="60"/>
      <c r="F264" s="60"/>
      <c r="G264" s="60"/>
      <c r="H264" s="60"/>
      <c r="I264" s="60"/>
      <c r="J264" s="60"/>
      <c r="K264" s="60"/>
      <c r="L264" s="54" t="s">
        <v>28</v>
      </c>
      <c r="M264" s="54"/>
      <c r="N264" s="54"/>
      <c r="O264" s="54"/>
      <c r="P264" s="54"/>
      <c r="Q264" s="54"/>
      <c r="R264" s="55" t="s">
        <v>84</v>
      </c>
      <c r="S264" s="55"/>
      <c r="T264" s="55"/>
      <c r="U264" s="61">
        <v>1413.3461150000001</v>
      </c>
      <c r="V264" s="61"/>
      <c r="W264" s="61"/>
      <c r="X264" s="61"/>
      <c r="Y264" s="61">
        <v>1149.1406280000001</v>
      </c>
      <c r="Z264" s="61"/>
      <c r="AA264" s="61"/>
      <c r="AB264" s="61"/>
      <c r="AC264" s="61"/>
      <c r="AD264" s="61"/>
      <c r="AE264" s="49">
        <f>+Y264/U264</f>
        <v>0.81306384600632664</v>
      </c>
      <c r="AF264" s="49"/>
      <c r="AG264" s="49"/>
      <c r="AH264" s="49"/>
      <c r="AI264" s="52" t="s">
        <v>13</v>
      </c>
      <c r="AJ264" s="52"/>
      <c r="AK264" s="52"/>
      <c r="AL264" s="52"/>
      <c r="AM264" s="52"/>
      <c r="AN264" s="52"/>
      <c r="AO264" s="52"/>
      <c r="AP264" s="52"/>
      <c r="AQ264" s="52"/>
      <c r="AR264" s="52"/>
      <c r="AS264" s="52" t="s">
        <v>13</v>
      </c>
      <c r="AT264" s="52"/>
      <c r="AU264" s="52"/>
      <c r="AV264" s="61">
        <v>678.00664300000005</v>
      </c>
      <c r="AW264" s="61"/>
      <c r="AX264" s="61"/>
      <c r="AY264" s="61"/>
      <c r="AZ264" s="61"/>
      <c r="BA264" s="61"/>
      <c r="BB264" s="49">
        <f>+AV264/U264</f>
        <v>0.4797173429807744</v>
      </c>
      <c r="BC264" s="49"/>
      <c r="BD264" s="1"/>
    </row>
    <row r="265" spans="1:56" ht="15" customHeight="1" thickBot="1">
      <c r="A265" s="1"/>
      <c r="B265" s="1"/>
      <c r="C265" s="53" t="s">
        <v>13</v>
      </c>
      <c r="D265" s="53"/>
      <c r="E265" s="53"/>
      <c r="F265" s="53"/>
      <c r="G265" s="53"/>
      <c r="H265" s="53"/>
      <c r="I265" s="53"/>
      <c r="J265" s="53"/>
      <c r="K265" s="53"/>
      <c r="L265" s="54" t="s">
        <v>29</v>
      </c>
      <c r="M265" s="54"/>
      <c r="N265" s="54"/>
      <c r="O265" s="54"/>
      <c r="P265" s="54"/>
      <c r="Q265" s="54"/>
      <c r="R265" s="55" t="s">
        <v>30</v>
      </c>
      <c r="S265" s="55"/>
      <c r="T265" s="55"/>
      <c r="U265" s="56">
        <v>1000</v>
      </c>
      <c r="V265" s="56"/>
      <c r="W265" s="56"/>
      <c r="X265" s="56"/>
      <c r="Y265" s="50">
        <v>1000</v>
      </c>
      <c r="Z265" s="50"/>
      <c r="AA265" s="50"/>
      <c r="AB265" s="50"/>
      <c r="AC265" s="50"/>
      <c r="AD265" s="50"/>
      <c r="AE265" s="49">
        <f>+Y265/U265</f>
        <v>1</v>
      </c>
      <c r="AF265" s="49"/>
      <c r="AG265" s="49"/>
      <c r="AH265" s="49"/>
      <c r="AI265" s="56">
        <v>1000</v>
      </c>
      <c r="AJ265" s="56"/>
      <c r="AK265" s="56"/>
      <c r="AL265" s="56"/>
      <c r="AM265" s="56"/>
      <c r="AN265" s="56"/>
      <c r="AO265" s="56"/>
      <c r="AP265" s="56"/>
      <c r="AQ265" s="56"/>
      <c r="AR265" s="56"/>
      <c r="AS265" s="51">
        <f>+AI265/U265</f>
        <v>1</v>
      </c>
      <c r="AT265" s="51"/>
      <c r="AU265" s="51"/>
      <c r="AV265" s="52" t="s">
        <v>13</v>
      </c>
      <c r="AW265" s="52"/>
      <c r="AX265" s="52"/>
      <c r="AY265" s="52"/>
      <c r="AZ265" s="52"/>
      <c r="BA265" s="52"/>
      <c r="BB265" s="52" t="s">
        <v>13</v>
      </c>
      <c r="BC265" s="52"/>
      <c r="BD265" s="1"/>
    </row>
    <row r="266" spans="1:56" s="1" customFormat="1" ht="15" customHeight="1">
      <c r="AE266" s="5"/>
      <c r="AG266" s="5"/>
      <c r="AH266" s="5"/>
      <c r="BB266" s="5"/>
      <c r="BC266" s="5"/>
    </row>
    <row r="267" spans="1:56" s="1" customFormat="1" ht="15" customHeight="1" thickBot="1">
      <c r="AE267" s="5"/>
      <c r="AG267" s="5"/>
      <c r="AH267" s="5"/>
      <c r="BB267" s="5"/>
      <c r="BC267" s="5"/>
    </row>
    <row r="268" spans="1:56" ht="15" customHeight="1" thickBot="1">
      <c r="A268" s="1"/>
      <c r="B268" s="1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9">
        <v>2024</v>
      </c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  <c r="BA268" s="9"/>
      <c r="BB268" s="9"/>
      <c r="BC268" s="9"/>
      <c r="BD268" s="1"/>
    </row>
    <row r="269" spans="1:56" ht="26.25" customHeight="1" thickBot="1">
      <c r="A269" s="1"/>
      <c r="B269" s="1"/>
      <c r="C269" s="8" t="s">
        <v>3</v>
      </c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9" t="s">
        <v>4</v>
      </c>
      <c r="V269" s="9"/>
      <c r="W269" s="9"/>
      <c r="X269" s="9"/>
      <c r="Y269" s="9" t="s">
        <v>5</v>
      </c>
      <c r="Z269" s="9"/>
      <c r="AA269" s="9"/>
      <c r="AB269" s="9"/>
      <c r="AC269" s="9"/>
      <c r="AD269" s="9"/>
      <c r="AE269" s="9" t="s">
        <v>6</v>
      </c>
      <c r="AF269" s="9"/>
      <c r="AG269" s="9"/>
      <c r="AH269" s="9"/>
      <c r="AI269" s="9" t="s">
        <v>7</v>
      </c>
      <c r="AJ269" s="9"/>
      <c r="AK269" s="9"/>
      <c r="AL269" s="9"/>
      <c r="AM269" s="9"/>
      <c r="AN269" s="9"/>
      <c r="AO269" s="9"/>
      <c r="AP269" s="9"/>
      <c r="AQ269" s="9"/>
      <c r="AR269" s="9"/>
      <c r="AS269" s="9" t="s">
        <v>6</v>
      </c>
      <c r="AT269" s="9"/>
      <c r="AU269" s="9"/>
      <c r="AV269" s="9" t="s">
        <v>8</v>
      </c>
      <c r="AW269" s="9"/>
      <c r="AX269" s="9"/>
      <c r="AY269" s="9"/>
      <c r="AZ269" s="9"/>
      <c r="BA269" s="9"/>
      <c r="BB269" s="9" t="s">
        <v>6</v>
      </c>
      <c r="BC269" s="9"/>
      <c r="BD269" s="1"/>
    </row>
    <row r="270" spans="1:56" ht="15" customHeight="1" thickBot="1">
      <c r="A270" s="1"/>
      <c r="B270" s="1"/>
      <c r="C270" s="21" t="s">
        <v>74</v>
      </c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15">
        <f>+U271</f>
        <v>5028.4685890000001</v>
      </c>
      <c r="V270" s="15"/>
      <c r="W270" s="15"/>
      <c r="X270" s="15"/>
      <c r="Y270" s="15">
        <f>+Y271</f>
        <v>2397.872308</v>
      </c>
      <c r="Z270" s="15"/>
      <c r="AA270" s="15"/>
      <c r="AB270" s="15"/>
      <c r="AC270" s="15"/>
      <c r="AD270" s="15"/>
      <c r="AE270" s="81">
        <f>+Y270/U270</f>
        <v>0.47685935897968079</v>
      </c>
      <c r="AF270" s="82"/>
      <c r="AG270" s="82"/>
      <c r="AH270" s="83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5">
        <f>+AV271</f>
        <v>1287.777503</v>
      </c>
      <c r="AW270" s="15"/>
      <c r="AX270" s="15"/>
      <c r="AY270" s="15"/>
      <c r="AZ270" s="15"/>
      <c r="BA270" s="15"/>
      <c r="BB270" s="16">
        <f>+AV270/U270</f>
        <v>0.2560973545339571</v>
      </c>
      <c r="BC270" s="16"/>
      <c r="BD270" s="1"/>
    </row>
    <row r="271" spans="1:56" ht="15" customHeight="1" thickBot="1">
      <c r="A271" s="1"/>
      <c r="B271" s="1"/>
      <c r="C271" s="17" t="s">
        <v>75</v>
      </c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8">
        <f>+U272</f>
        <v>5028.4685890000001</v>
      </c>
      <c r="V271" s="18"/>
      <c r="W271" s="18"/>
      <c r="X271" s="18"/>
      <c r="Y271" s="18">
        <f>+Y272</f>
        <v>2397.872308</v>
      </c>
      <c r="Z271" s="18"/>
      <c r="AA271" s="18"/>
      <c r="AB271" s="18"/>
      <c r="AC271" s="18"/>
      <c r="AD271" s="18"/>
      <c r="AE271" s="75">
        <f>+Y271/U271</f>
        <v>0.47685935897968079</v>
      </c>
      <c r="AF271" s="76"/>
      <c r="AG271" s="76"/>
      <c r="AH271" s="77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  <c r="AV271" s="18">
        <f>+AV272</f>
        <v>1287.777503</v>
      </c>
      <c r="AW271" s="18"/>
      <c r="AX271" s="18"/>
      <c r="AY271" s="18"/>
      <c r="AZ271" s="18"/>
      <c r="BA271" s="18"/>
      <c r="BB271" s="19">
        <f t="shared" ref="BB271:BB272" si="10">+AV271/U271</f>
        <v>0.2560973545339571</v>
      </c>
      <c r="BC271" s="19"/>
      <c r="BD271" s="1"/>
    </row>
    <row r="272" spans="1:56" ht="57.95" customHeight="1" thickBot="1">
      <c r="A272" s="1"/>
      <c r="B272" s="1"/>
      <c r="C272" s="33" t="s">
        <v>76</v>
      </c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29">
        <f>+U292</f>
        <v>5028.4685890000001</v>
      </c>
      <c r="V272" s="29"/>
      <c r="W272" s="29"/>
      <c r="X272" s="29"/>
      <c r="Y272" s="29">
        <f>+Y292</f>
        <v>2397.872308</v>
      </c>
      <c r="Z272" s="29"/>
      <c r="AA272" s="29"/>
      <c r="AB272" s="29"/>
      <c r="AC272" s="29"/>
      <c r="AD272" s="29"/>
      <c r="AE272" s="63">
        <f>+Y272/U272</f>
        <v>0.47685935897968079</v>
      </c>
      <c r="AF272" s="64"/>
      <c r="AG272" s="64"/>
      <c r="AH272" s="65"/>
      <c r="AI272" s="28"/>
      <c r="AJ272" s="28"/>
      <c r="AK272" s="28"/>
      <c r="AL272" s="28"/>
      <c r="AM272" s="28"/>
      <c r="AN272" s="28"/>
      <c r="AO272" s="28"/>
      <c r="AP272" s="28"/>
      <c r="AQ272" s="28"/>
      <c r="AR272" s="28"/>
      <c r="AS272" s="28"/>
      <c r="AT272" s="28"/>
      <c r="AU272" s="28"/>
      <c r="AV272" s="29">
        <f>+AV292</f>
        <v>1287.777503</v>
      </c>
      <c r="AW272" s="29"/>
      <c r="AX272" s="29"/>
      <c r="AY272" s="29"/>
      <c r="AZ272" s="29"/>
      <c r="BA272" s="29"/>
      <c r="BB272" s="30">
        <f t="shared" si="10"/>
        <v>0.2560973545339571</v>
      </c>
      <c r="BC272" s="30"/>
      <c r="BD272" s="1"/>
    </row>
    <row r="273" spans="1:56" ht="15" customHeight="1" thickBot="1">
      <c r="A273" s="1"/>
      <c r="B273" s="1"/>
      <c r="C273" s="31" t="s">
        <v>12</v>
      </c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2" t="s">
        <v>13</v>
      </c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F273" s="32"/>
      <c r="AG273" s="32"/>
      <c r="AH273" s="32"/>
      <c r="AI273" s="32"/>
      <c r="AJ273" s="32"/>
      <c r="AK273" s="32"/>
      <c r="AL273" s="32"/>
      <c r="AM273" s="32"/>
      <c r="AN273" s="32"/>
      <c r="AO273" s="32"/>
      <c r="AP273" s="32"/>
      <c r="AQ273" s="32"/>
      <c r="AR273" s="32"/>
      <c r="AS273" s="32"/>
      <c r="AT273" s="32"/>
      <c r="AU273" s="32"/>
      <c r="AV273" s="32"/>
      <c r="AW273" s="32"/>
      <c r="AX273" s="32"/>
      <c r="AY273" s="32"/>
      <c r="AZ273" s="32"/>
      <c r="BA273" s="32"/>
      <c r="BB273" s="32"/>
      <c r="BC273" s="32"/>
      <c r="BD273" s="1"/>
    </row>
    <row r="274" spans="1:56" ht="20.100000000000001" customHeight="1">
      <c r="A274" s="1"/>
      <c r="B274" s="1"/>
      <c r="C274" s="1"/>
      <c r="D274" s="25" t="s">
        <v>77</v>
      </c>
      <c r="E274" s="25"/>
      <c r="F274" s="26" t="s">
        <v>78</v>
      </c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1"/>
      <c r="AD274" s="1"/>
      <c r="AE274" s="5"/>
      <c r="AF274" s="1"/>
      <c r="AG274" s="5"/>
      <c r="AH274" s="5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5"/>
      <c r="BC274" s="5"/>
      <c r="BD274" s="1"/>
    </row>
    <row r="275" spans="1:5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27" t="s">
        <v>16</v>
      </c>
      <c r="L275" s="27"/>
      <c r="M275" s="27"/>
      <c r="N275" s="27"/>
      <c r="O275" s="27"/>
      <c r="P275" s="27"/>
      <c r="Q275" s="27" t="s">
        <v>17</v>
      </c>
      <c r="R275" s="27"/>
      <c r="S275" s="27"/>
      <c r="T275" s="27"/>
      <c r="U275" s="27"/>
      <c r="V275" s="27" t="s">
        <v>18</v>
      </c>
      <c r="W275" s="27"/>
      <c r="X275" s="27"/>
      <c r="Y275" s="27"/>
      <c r="Z275" s="27"/>
      <c r="AA275" s="27" t="s">
        <v>19</v>
      </c>
      <c r="AB275" s="27"/>
      <c r="AC275" s="27"/>
      <c r="AD275" s="27"/>
      <c r="AE275" s="22" t="s">
        <v>20</v>
      </c>
      <c r="AF275" s="22"/>
      <c r="AG275" s="22"/>
      <c r="AH275" s="22"/>
      <c r="AI275" s="22"/>
      <c r="AJ275" s="22"/>
      <c r="AK275" s="22"/>
      <c r="AL275" s="22"/>
      <c r="AM275" s="22"/>
      <c r="AN275" s="22"/>
      <c r="AO275" s="22"/>
      <c r="AP275" s="22"/>
      <c r="AQ275" s="22"/>
      <c r="AR275" s="22"/>
      <c r="AS275" s="22"/>
      <c r="AT275" s="22"/>
      <c r="AU275" s="22"/>
      <c r="AV275" s="22"/>
      <c r="AW275" s="22"/>
      <c r="AX275" s="1"/>
      <c r="AY275" s="1"/>
      <c r="AZ275" s="1"/>
      <c r="BA275" s="1"/>
      <c r="BB275" s="5"/>
      <c r="BC275" s="5"/>
      <c r="BD275" s="1"/>
    </row>
    <row r="276" spans="1:56" ht="1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23"/>
      <c r="L276" s="23"/>
      <c r="M276" s="23"/>
      <c r="N276" s="23"/>
      <c r="O276" s="23"/>
      <c r="P276" s="23"/>
      <c r="Q276" s="24"/>
      <c r="R276" s="24"/>
      <c r="S276" s="24"/>
      <c r="T276" s="24"/>
      <c r="U276" s="24"/>
      <c r="V276" s="23"/>
      <c r="W276" s="23"/>
      <c r="X276" s="23"/>
      <c r="Y276" s="23"/>
      <c r="Z276" s="23"/>
      <c r="AA276" s="23"/>
      <c r="AB276" s="23"/>
      <c r="AC276" s="23"/>
      <c r="AD276" s="23"/>
      <c r="AE276" s="24" t="s">
        <v>21</v>
      </c>
      <c r="AF276" s="24"/>
      <c r="AG276" s="24"/>
      <c r="AH276" s="24"/>
      <c r="AI276" s="24"/>
      <c r="AJ276" s="24"/>
      <c r="AK276" s="24"/>
      <c r="AL276" s="24"/>
      <c r="AM276" s="24"/>
      <c r="AN276" s="24"/>
      <c r="AO276" s="24"/>
      <c r="AP276" s="23" t="s">
        <v>22</v>
      </c>
      <c r="AQ276" s="23"/>
      <c r="AR276" s="23"/>
      <c r="AS276" s="23"/>
      <c r="AT276" s="23"/>
      <c r="AU276" s="23"/>
      <c r="AV276" s="23"/>
      <c r="AW276" s="23"/>
      <c r="AX276" s="1"/>
      <c r="AY276" s="1"/>
      <c r="AZ276" s="1"/>
      <c r="BA276" s="1"/>
      <c r="BB276" s="5"/>
      <c r="BC276" s="5"/>
      <c r="BD276" s="1"/>
    </row>
    <row r="277" spans="1:56" ht="0.9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35">
        <v>2024</v>
      </c>
      <c r="L277" s="35"/>
      <c r="M277" s="35"/>
      <c r="N277" s="35"/>
      <c r="O277" s="35"/>
      <c r="P277" s="35"/>
      <c r="Q277" s="36">
        <v>1</v>
      </c>
      <c r="R277" s="36"/>
      <c r="S277" s="36"/>
      <c r="T277" s="36"/>
      <c r="U277" s="36"/>
      <c r="V277" s="36">
        <v>1</v>
      </c>
      <c r="W277" s="36"/>
      <c r="X277" s="36"/>
      <c r="Y277" s="36"/>
      <c r="Z277" s="36"/>
      <c r="AA277" s="41">
        <v>1</v>
      </c>
      <c r="AB277" s="41"/>
      <c r="AC277" s="41"/>
      <c r="AD277" s="41"/>
      <c r="AE277" s="85">
        <f>+AA277/V277</f>
        <v>1</v>
      </c>
      <c r="AF277" s="86"/>
      <c r="AG277" s="86"/>
      <c r="AH277" s="86"/>
      <c r="AI277" s="86"/>
      <c r="AJ277" s="87"/>
      <c r="AK277" s="39"/>
      <c r="AL277" s="1"/>
      <c r="AM277" s="1"/>
      <c r="AN277" s="1"/>
      <c r="AO277" s="39"/>
      <c r="AP277" s="84">
        <f>+AE277</f>
        <v>1</v>
      </c>
      <c r="AQ277" s="84"/>
      <c r="AR277" s="84"/>
      <c r="AS277" s="84"/>
      <c r="AT277" s="1"/>
      <c r="AU277" s="1"/>
      <c r="AV277" s="1"/>
      <c r="AW277" s="1"/>
      <c r="AX277" s="39"/>
      <c r="AY277" s="1"/>
      <c r="AZ277" s="1"/>
      <c r="BA277" s="1"/>
      <c r="BB277" s="5"/>
      <c r="BC277" s="5"/>
      <c r="BD277" s="1"/>
    </row>
    <row r="278" spans="1:56" ht="12.9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35"/>
      <c r="L278" s="35"/>
      <c r="M278" s="35"/>
      <c r="N278" s="35"/>
      <c r="O278" s="35"/>
      <c r="P278" s="35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41"/>
      <c r="AB278" s="41"/>
      <c r="AC278" s="41"/>
      <c r="AD278" s="41"/>
      <c r="AE278" s="88"/>
      <c r="AF278" s="42"/>
      <c r="AG278" s="42"/>
      <c r="AH278" s="42"/>
      <c r="AI278" s="42"/>
      <c r="AJ278" s="89"/>
      <c r="AK278" s="39"/>
      <c r="AL278" s="1"/>
      <c r="AM278" s="2"/>
      <c r="AN278" s="1"/>
      <c r="AO278" s="39"/>
      <c r="AP278" s="84"/>
      <c r="AQ278" s="84"/>
      <c r="AR278" s="84"/>
      <c r="AS278" s="84"/>
      <c r="AT278" s="1"/>
      <c r="AU278" s="11"/>
      <c r="AV278" s="11"/>
      <c r="AW278" s="1"/>
      <c r="AX278" s="39"/>
      <c r="AY278" s="1"/>
      <c r="AZ278" s="1"/>
      <c r="BA278" s="1"/>
      <c r="BB278" s="5"/>
      <c r="BC278" s="5"/>
      <c r="BD278" s="1"/>
    </row>
    <row r="279" spans="1:56" ht="0.9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35"/>
      <c r="L279" s="35"/>
      <c r="M279" s="35"/>
      <c r="N279" s="35"/>
      <c r="O279" s="35"/>
      <c r="P279" s="35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41"/>
      <c r="AB279" s="41"/>
      <c r="AC279" s="41"/>
      <c r="AD279" s="41"/>
      <c r="AE279" s="90"/>
      <c r="AF279" s="91"/>
      <c r="AG279" s="91"/>
      <c r="AH279" s="91"/>
      <c r="AI279" s="91"/>
      <c r="AJ279" s="92"/>
      <c r="AK279" s="39"/>
      <c r="AL279" s="1"/>
      <c r="AM279" s="1"/>
      <c r="AN279" s="1"/>
      <c r="AO279" s="39"/>
      <c r="AP279" s="84"/>
      <c r="AQ279" s="84"/>
      <c r="AR279" s="84"/>
      <c r="AS279" s="84"/>
      <c r="AT279" s="1"/>
      <c r="AU279" s="1"/>
      <c r="AV279" s="1"/>
      <c r="AW279" s="1"/>
      <c r="AX279" s="39"/>
      <c r="AY279" s="1"/>
      <c r="AZ279" s="1"/>
      <c r="BA279" s="1"/>
      <c r="BB279" s="5"/>
      <c r="BC279" s="5"/>
      <c r="BD279" s="1"/>
    </row>
    <row r="280" spans="1:56" ht="0.9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F280" s="34"/>
      <c r="AG280" s="34"/>
      <c r="AH280" s="34"/>
      <c r="AI280" s="34"/>
      <c r="AJ280" s="34"/>
      <c r="AK280" s="34"/>
      <c r="AL280" s="34"/>
      <c r="AM280" s="34"/>
      <c r="AN280" s="34"/>
      <c r="AO280" s="34"/>
      <c r="AP280" s="34"/>
      <c r="AQ280" s="34"/>
      <c r="AR280" s="34"/>
      <c r="AS280" s="34"/>
      <c r="AT280" s="34"/>
      <c r="AU280" s="34"/>
      <c r="AV280" s="34"/>
      <c r="AW280" s="34"/>
      <c r="AX280" s="34"/>
      <c r="AY280" s="1"/>
      <c r="AZ280" s="1"/>
      <c r="BA280" s="1"/>
      <c r="BB280" s="5"/>
      <c r="BC280" s="5"/>
      <c r="BD280" s="1"/>
    </row>
    <row r="281" spans="1:56" ht="1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35">
        <v>2025</v>
      </c>
      <c r="L281" s="35"/>
      <c r="M281" s="35"/>
      <c r="N281" s="35"/>
      <c r="O281" s="35"/>
      <c r="P281" s="35"/>
      <c r="Q281" s="36">
        <v>1</v>
      </c>
      <c r="R281" s="36"/>
      <c r="S281" s="36"/>
      <c r="T281" s="36"/>
      <c r="U281" s="36"/>
      <c r="V281" s="36">
        <v>1</v>
      </c>
      <c r="W281" s="36"/>
      <c r="X281" s="36"/>
      <c r="Y281" s="36"/>
      <c r="Z281" s="36"/>
      <c r="AA281" s="36" t="s">
        <v>13</v>
      </c>
      <c r="AB281" s="36"/>
      <c r="AC281" s="36"/>
      <c r="AD281" s="36"/>
      <c r="AE281" s="37" t="s">
        <v>13</v>
      </c>
      <c r="AF281" s="37"/>
      <c r="AG281" s="37"/>
      <c r="AH281" s="37"/>
      <c r="AI281" s="37"/>
      <c r="AJ281" s="37"/>
      <c r="AK281" s="3"/>
      <c r="AL281" s="1"/>
      <c r="AM281" s="1"/>
      <c r="AN281" s="1"/>
      <c r="AO281" s="3"/>
      <c r="AP281" s="36" t="s">
        <v>23</v>
      </c>
      <c r="AQ281" s="36"/>
      <c r="AR281" s="36"/>
      <c r="AS281" s="36"/>
      <c r="AT281" s="1"/>
      <c r="AU281" s="1"/>
      <c r="AV281" s="1"/>
      <c r="AW281" s="1"/>
      <c r="AX281" s="3"/>
      <c r="AY281" s="1"/>
      <c r="AZ281" s="1"/>
      <c r="BA281" s="1"/>
      <c r="BB281" s="5"/>
      <c r="BC281" s="5"/>
      <c r="BD281" s="1"/>
    </row>
    <row r="282" spans="1:56" ht="0.9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F282" s="34"/>
      <c r="AG282" s="34"/>
      <c r="AH282" s="34"/>
      <c r="AI282" s="34"/>
      <c r="AJ282" s="34"/>
      <c r="AK282" s="34"/>
      <c r="AL282" s="34"/>
      <c r="AM282" s="34"/>
      <c r="AN282" s="34"/>
      <c r="AO282" s="34"/>
      <c r="AP282" s="34"/>
      <c r="AQ282" s="34"/>
      <c r="AR282" s="34"/>
      <c r="AS282" s="34"/>
      <c r="AT282" s="34"/>
      <c r="AU282" s="34"/>
      <c r="AV282" s="34"/>
      <c r="AW282" s="34"/>
      <c r="AX282" s="34"/>
      <c r="AY282" s="1"/>
      <c r="AZ282" s="1"/>
      <c r="BA282" s="1"/>
      <c r="BB282" s="5"/>
      <c r="BC282" s="5"/>
      <c r="BD282" s="1"/>
    </row>
    <row r="283" spans="1:56" ht="1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35">
        <v>2026</v>
      </c>
      <c r="L283" s="35"/>
      <c r="M283" s="35"/>
      <c r="N283" s="35"/>
      <c r="O283" s="35"/>
      <c r="P283" s="35"/>
      <c r="Q283" s="36">
        <v>1</v>
      </c>
      <c r="R283" s="36"/>
      <c r="S283" s="36"/>
      <c r="T283" s="36"/>
      <c r="U283" s="36"/>
      <c r="V283" s="36">
        <v>1</v>
      </c>
      <c r="W283" s="36"/>
      <c r="X283" s="36"/>
      <c r="Y283" s="36"/>
      <c r="Z283" s="36"/>
      <c r="AA283" s="36" t="s">
        <v>13</v>
      </c>
      <c r="AB283" s="36"/>
      <c r="AC283" s="36"/>
      <c r="AD283" s="36"/>
      <c r="AE283" s="37" t="s">
        <v>13</v>
      </c>
      <c r="AF283" s="37"/>
      <c r="AG283" s="37"/>
      <c r="AH283" s="37"/>
      <c r="AI283" s="37"/>
      <c r="AJ283" s="37"/>
      <c r="AK283" s="3"/>
      <c r="AL283" s="1"/>
      <c r="AM283" s="1"/>
      <c r="AN283" s="1"/>
      <c r="AO283" s="3"/>
      <c r="AP283" s="36" t="s">
        <v>23</v>
      </c>
      <c r="AQ283" s="36"/>
      <c r="AR283" s="36"/>
      <c r="AS283" s="36"/>
      <c r="AT283" s="1"/>
      <c r="AU283" s="1"/>
      <c r="AV283" s="1"/>
      <c r="AW283" s="1"/>
      <c r="AX283" s="3"/>
      <c r="AY283" s="1"/>
      <c r="AZ283" s="1"/>
      <c r="BA283" s="1"/>
      <c r="BB283" s="5"/>
      <c r="BC283" s="5"/>
      <c r="BD283" s="1"/>
    </row>
    <row r="284" spans="1:56" ht="0.9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F284" s="34"/>
      <c r="AG284" s="34"/>
      <c r="AH284" s="34"/>
      <c r="AI284" s="34"/>
      <c r="AJ284" s="34"/>
      <c r="AK284" s="34"/>
      <c r="AL284" s="34"/>
      <c r="AM284" s="34"/>
      <c r="AN284" s="34"/>
      <c r="AO284" s="34"/>
      <c r="AP284" s="34"/>
      <c r="AQ284" s="34"/>
      <c r="AR284" s="34"/>
      <c r="AS284" s="34"/>
      <c r="AT284" s="34"/>
      <c r="AU284" s="34"/>
      <c r="AV284" s="34"/>
      <c r="AW284" s="34"/>
      <c r="AX284" s="34"/>
      <c r="AY284" s="1"/>
      <c r="AZ284" s="1"/>
      <c r="BA284" s="1"/>
      <c r="BB284" s="5"/>
      <c r="BC284" s="5"/>
      <c r="BD284" s="1"/>
    </row>
    <row r="285" spans="1:56" ht="1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35">
        <v>2027</v>
      </c>
      <c r="L285" s="35"/>
      <c r="M285" s="35"/>
      <c r="N285" s="35"/>
      <c r="O285" s="35"/>
      <c r="P285" s="35"/>
      <c r="Q285" s="36">
        <v>1</v>
      </c>
      <c r="R285" s="36"/>
      <c r="S285" s="36"/>
      <c r="T285" s="36"/>
      <c r="U285" s="36"/>
      <c r="V285" s="36">
        <v>1</v>
      </c>
      <c r="W285" s="36"/>
      <c r="X285" s="36"/>
      <c r="Y285" s="36"/>
      <c r="Z285" s="36"/>
      <c r="AA285" s="36" t="s">
        <v>13</v>
      </c>
      <c r="AB285" s="36"/>
      <c r="AC285" s="36"/>
      <c r="AD285" s="36"/>
      <c r="AE285" s="37" t="s">
        <v>13</v>
      </c>
      <c r="AF285" s="37"/>
      <c r="AG285" s="37"/>
      <c r="AH285" s="37"/>
      <c r="AI285" s="37"/>
      <c r="AJ285" s="37"/>
      <c r="AK285" s="3"/>
      <c r="AL285" s="1"/>
      <c r="AM285" s="1"/>
      <c r="AN285" s="1"/>
      <c r="AO285" s="3"/>
      <c r="AP285" s="36" t="s">
        <v>23</v>
      </c>
      <c r="AQ285" s="36"/>
      <c r="AR285" s="36"/>
      <c r="AS285" s="36"/>
      <c r="AT285" s="1"/>
      <c r="AU285" s="1"/>
      <c r="AV285" s="1"/>
      <c r="AW285" s="1"/>
      <c r="AX285" s="3"/>
      <c r="AY285" s="1"/>
      <c r="AZ285" s="1"/>
      <c r="BA285" s="1"/>
      <c r="BB285" s="5"/>
      <c r="BC285" s="5"/>
      <c r="BD285" s="1"/>
    </row>
    <row r="286" spans="1:56" ht="0.9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F286" s="34"/>
      <c r="AG286" s="34"/>
      <c r="AH286" s="34"/>
      <c r="AI286" s="34"/>
      <c r="AJ286" s="34"/>
      <c r="AK286" s="34"/>
      <c r="AL286" s="34"/>
      <c r="AM286" s="34"/>
      <c r="AN286" s="34"/>
      <c r="AO286" s="34"/>
      <c r="AP286" s="34"/>
      <c r="AQ286" s="34"/>
      <c r="AR286" s="34"/>
      <c r="AS286" s="34"/>
      <c r="AT286" s="34"/>
      <c r="AU286" s="34"/>
      <c r="AV286" s="34"/>
      <c r="AW286" s="34"/>
      <c r="AX286" s="34"/>
      <c r="AY286" s="1"/>
      <c r="AZ286" s="1"/>
      <c r="BA286" s="1"/>
      <c r="BB286" s="5"/>
      <c r="BC286" s="5"/>
      <c r="BD286" s="1"/>
    </row>
    <row r="287" spans="1:56" ht="0.9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47" t="s">
        <v>25</v>
      </c>
      <c r="AF287" s="47"/>
      <c r="AG287" s="47"/>
      <c r="AH287" s="47"/>
      <c r="AI287" s="47"/>
      <c r="AJ287" s="47"/>
      <c r="AK287" s="47"/>
      <c r="AL287" s="47"/>
      <c r="AM287" s="47"/>
      <c r="AN287" s="47"/>
      <c r="AO287" s="47"/>
      <c r="AP287" s="95">
        <v>25</v>
      </c>
      <c r="AQ287" s="96"/>
      <c r="AR287" s="96"/>
      <c r="AS287" s="97"/>
      <c r="AT287" s="1"/>
      <c r="AU287" s="1"/>
      <c r="AV287" s="1"/>
      <c r="AW287" s="1"/>
      <c r="AX287" s="39"/>
      <c r="AY287" s="1"/>
      <c r="AZ287" s="1"/>
      <c r="BA287" s="1"/>
      <c r="BB287" s="5"/>
      <c r="BC287" s="5"/>
      <c r="BD287" s="1"/>
    </row>
    <row r="288" spans="1:56" ht="12.9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47"/>
      <c r="AF288" s="47"/>
      <c r="AG288" s="47"/>
      <c r="AH288" s="47"/>
      <c r="AI288" s="47"/>
      <c r="AJ288" s="47"/>
      <c r="AK288" s="47"/>
      <c r="AL288" s="47"/>
      <c r="AM288" s="47"/>
      <c r="AN288" s="47"/>
      <c r="AO288" s="47"/>
      <c r="AP288" s="95"/>
      <c r="AQ288" s="96"/>
      <c r="AR288" s="96"/>
      <c r="AS288" s="97"/>
      <c r="AT288" s="1"/>
      <c r="AU288" s="11"/>
      <c r="AV288" s="11"/>
      <c r="AW288" s="1"/>
      <c r="AX288" s="39"/>
      <c r="AY288" s="1"/>
      <c r="AZ288" s="1"/>
      <c r="BA288" s="1"/>
      <c r="BB288" s="5"/>
      <c r="BC288" s="5"/>
      <c r="BD288" s="1"/>
    </row>
    <row r="289" spans="1:56" ht="0.9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47"/>
      <c r="AF289" s="47"/>
      <c r="AG289" s="47"/>
      <c r="AH289" s="47"/>
      <c r="AI289" s="47"/>
      <c r="AJ289" s="47"/>
      <c r="AK289" s="47"/>
      <c r="AL289" s="47"/>
      <c r="AM289" s="47"/>
      <c r="AN289" s="47"/>
      <c r="AO289" s="47"/>
      <c r="AP289" s="98"/>
      <c r="AQ289" s="99"/>
      <c r="AR289" s="99"/>
      <c r="AS289" s="100"/>
      <c r="AT289" s="1"/>
      <c r="AU289" s="1"/>
      <c r="AV289" s="1"/>
      <c r="AW289" s="1"/>
      <c r="AX289" s="39"/>
      <c r="AY289" s="1"/>
      <c r="AZ289" s="1"/>
      <c r="BA289" s="1"/>
      <c r="BB289" s="5"/>
      <c r="BC289" s="5"/>
      <c r="BD289" s="1"/>
    </row>
    <row r="290" spans="1:56" ht="0.9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34"/>
      <c r="AF290" s="34"/>
      <c r="AG290" s="34"/>
      <c r="AH290" s="34"/>
      <c r="AI290" s="34"/>
      <c r="AJ290" s="34"/>
      <c r="AK290" s="34"/>
      <c r="AL290" s="34"/>
      <c r="AM290" s="34"/>
      <c r="AN290" s="34"/>
      <c r="AO290" s="34"/>
      <c r="AP290" s="34"/>
      <c r="AQ290" s="34"/>
      <c r="AR290" s="34"/>
      <c r="AS290" s="34"/>
      <c r="AT290" s="34"/>
      <c r="AU290" s="34"/>
      <c r="AV290" s="34"/>
      <c r="AW290" s="34"/>
      <c r="AX290" s="34"/>
      <c r="AY290" s="1"/>
      <c r="AZ290" s="1"/>
      <c r="BA290" s="1"/>
      <c r="BB290" s="5"/>
      <c r="BC290" s="5"/>
      <c r="BD290" s="1"/>
    </row>
    <row r="291" spans="1:56" ht="15.75" thickBot="1">
      <c r="A291" s="1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  <c r="Z291" s="43"/>
      <c r="AA291" s="43"/>
      <c r="AB291" s="43"/>
      <c r="AC291" s="43"/>
      <c r="AD291" s="43"/>
      <c r="AE291" s="43"/>
      <c r="AF291" s="43"/>
      <c r="AG291" s="43"/>
      <c r="AH291" s="43"/>
      <c r="AI291" s="43"/>
      <c r="AJ291" s="43"/>
      <c r="AK291" s="43"/>
      <c r="AL291" s="43"/>
      <c r="AM291" s="43"/>
      <c r="AN291" s="43"/>
      <c r="AO291" s="43"/>
      <c r="AP291" s="43"/>
      <c r="AQ291" s="43"/>
      <c r="AR291" s="43"/>
      <c r="AS291" s="43"/>
      <c r="AT291" s="43"/>
      <c r="AU291" s="43"/>
      <c r="AV291" s="43"/>
      <c r="AW291" s="43"/>
      <c r="AX291" s="43"/>
      <c r="AY291" s="43"/>
      <c r="AZ291" s="1"/>
      <c r="BA291" s="1"/>
      <c r="BB291" s="5"/>
      <c r="BC291" s="5"/>
      <c r="BD291" s="1"/>
    </row>
    <row r="292" spans="1:56" ht="23.1" customHeight="1" thickBot="1">
      <c r="A292" s="1"/>
      <c r="B292" s="1"/>
      <c r="C292" s="62" t="s">
        <v>79</v>
      </c>
      <c r="D292" s="62"/>
      <c r="E292" s="62"/>
      <c r="F292" s="62"/>
      <c r="G292" s="62"/>
      <c r="H292" s="62"/>
      <c r="I292" s="62"/>
      <c r="J292" s="62"/>
      <c r="K292" s="62"/>
      <c r="L292" s="62"/>
      <c r="M292" s="62"/>
      <c r="N292" s="62"/>
      <c r="O292" s="62"/>
      <c r="P292" s="62"/>
      <c r="Q292" s="62"/>
      <c r="R292" s="62"/>
      <c r="S292" s="62"/>
      <c r="T292" s="62"/>
      <c r="U292" s="58">
        <f>+U293+U295</f>
        <v>5028.4685890000001</v>
      </c>
      <c r="V292" s="58"/>
      <c r="W292" s="58"/>
      <c r="X292" s="58"/>
      <c r="Y292" s="58">
        <f>+Y293+Y295</f>
        <v>2397.872308</v>
      </c>
      <c r="Z292" s="58"/>
      <c r="AA292" s="58"/>
      <c r="AB292" s="58"/>
      <c r="AC292" s="58"/>
      <c r="AD292" s="58"/>
      <c r="AE292" s="59">
        <f>+Y292/U292</f>
        <v>0.47685935897968079</v>
      </c>
      <c r="AF292" s="59"/>
      <c r="AG292" s="59"/>
      <c r="AH292" s="59"/>
      <c r="AI292" s="57"/>
      <c r="AJ292" s="57"/>
      <c r="AK292" s="57"/>
      <c r="AL292" s="57"/>
      <c r="AM292" s="57"/>
      <c r="AN292" s="57"/>
      <c r="AO292" s="57"/>
      <c r="AP292" s="57"/>
      <c r="AQ292" s="57"/>
      <c r="AR292" s="57"/>
      <c r="AS292" s="57"/>
      <c r="AT292" s="57"/>
      <c r="AU292" s="57"/>
      <c r="AV292" s="58">
        <f>+AV293+AV295</f>
        <v>1287.777503</v>
      </c>
      <c r="AW292" s="58"/>
      <c r="AX292" s="58"/>
      <c r="AY292" s="58"/>
      <c r="AZ292" s="58"/>
      <c r="BA292" s="58"/>
      <c r="BB292" s="59">
        <f>+AV292/U292</f>
        <v>0.2560973545339571</v>
      </c>
      <c r="BC292" s="59"/>
      <c r="BD292" s="1"/>
    </row>
    <row r="293" spans="1:56" ht="33.950000000000003" customHeight="1" thickBot="1">
      <c r="A293" s="1"/>
      <c r="B293" s="1"/>
      <c r="C293" s="60" t="s">
        <v>80</v>
      </c>
      <c r="D293" s="60"/>
      <c r="E293" s="60"/>
      <c r="F293" s="60"/>
      <c r="G293" s="60"/>
      <c r="H293" s="60"/>
      <c r="I293" s="60"/>
      <c r="J293" s="60"/>
      <c r="K293" s="60"/>
      <c r="L293" s="54" t="s">
        <v>28</v>
      </c>
      <c r="M293" s="54"/>
      <c r="N293" s="54"/>
      <c r="O293" s="54"/>
      <c r="P293" s="54"/>
      <c r="Q293" s="54"/>
      <c r="R293" s="55" t="s">
        <v>84</v>
      </c>
      <c r="S293" s="55"/>
      <c r="T293" s="55"/>
      <c r="U293" s="61">
        <v>1514.5471620000001</v>
      </c>
      <c r="V293" s="61"/>
      <c r="W293" s="61"/>
      <c r="X293" s="61"/>
      <c r="Y293" s="61">
        <v>1408.622433</v>
      </c>
      <c r="Z293" s="61"/>
      <c r="AA293" s="61"/>
      <c r="AB293" s="61"/>
      <c r="AC293" s="61"/>
      <c r="AD293" s="61"/>
      <c r="AE293" s="49">
        <f>+Y293/U293</f>
        <v>0.9300617823877313</v>
      </c>
      <c r="AF293" s="49"/>
      <c r="AG293" s="49"/>
      <c r="AH293" s="49"/>
      <c r="AI293" s="52" t="s">
        <v>13</v>
      </c>
      <c r="AJ293" s="52"/>
      <c r="AK293" s="52"/>
      <c r="AL293" s="52"/>
      <c r="AM293" s="52"/>
      <c r="AN293" s="52"/>
      <c r="AO293" s="52"/>
      <c r="AP293" s="52"/>
      <c r="AQ293" s="52"/>
      <c r="AR293" s="52"/>
      <c r="AS293" s="52" t="s">
        <v>13</v>
      </c>
      <c r="AT293" s="52"/>
      <c r="AU293" s="52"/>
      <c r="AV293" s="61">
        <v>824.17215899999997</v>
      </c>
      <c r="AW293" s="61"/>
      <c r="AX293" s="61"/>
      <c r="AY293" s="61"/>
      <c r="AZ293" s="61"/>
      <c r="BA293" s="61"/>
      <c r="BB293" s="49">
        <f>+AV293/U293</f>
        <v>0.54417067997516733</v>
      </c>
      <c r="BC293" s="49"/>
      <c r="BD293" s="1"/>
    </row>
    <row r="294" spans="1:56" ht="15" customHeight="1" thickBot="1">
      <c r="A294" s="1"/>
      <c r="B294" s="1"/>
      <c r="C294" s="53" t="s">
        <v>13</v>
      </c>
      <c r="D294" s="53"/>
      <c r="E294" s="53"/>
      <c r="F294" s="53"/>
      <c r="G294" s="53"/>
      <c r="H294" s="53"/>
      <c r="I294" s="53"/>
      <c r="J294" s="53"/>
      <c r="K294" s="53"/>
      <c r="L294" s="54" t="s">
        <v>81</v>
      </c>
      <c r="M294" s="54"/>
      <c r="N294" s="54"/>
      <c r="O294" s="54"/>
      <c r="P294" s="54"/>
      <c r="Q294" s="54"/>
      <c r="R294" s="55" t="s">
        <v>30</v>
      </c>
      <c r="S294" s="55"/>
      <c r="T294" s="55"/>
      <c r="U294" s="56">
        <v>100</v>
      </c>
      <c r="V294" s="56"/>
      <c r="W294" s="56"/>
      <c r="X294" s="56"/>
      <c r="Y294" s="56">
        <v>100</v>
      </c>
      <c r="Z294" s="56"/>
      <c r="AA294" s="56"/>
      <c r="AB294" s="56"/>
      <c r="AC294" s="56"/>
      <c r="AD294" s="56"/>
      <c r="AE294" s="49">
        <f>+Y294/U294</f>
        <v>1</v>
      </c>
      <c r="AF294" s="49"/>
      <c r="AG294" s="49"/>
      <c r="AH294" s="49"/>
      <c r="AI294" s="56">
        <v>100</v>
      </c>
      <c r="AJ294" s="56"/>
      <c r="AK294" s="56"/>
      <c r="AL294" s="56"/>
      <c r="AM294" s="56"/>
      <c r="AN294" s="56"/>
      <c r="AO294" s="56"/>
      <c r="AP294" s="56"/>
      <c r="AQ294" s="56"/>
      <c r="AR294" s="56"/>
      <c r="AS294" s="51">
        <f>+AI294/U294</f>
        <v>1</v>
      </c>
      <c r="AT294" s="51"/>
      <c r="AU294" s="51"/>
      <c r="AV294" s="52" t="s">
        <v>13</v>
      </c>
      <c r="AW294" s="52"/>
      <c r="AX294" s="52"/>
      <c r="AY294" s="52"/>
      <c r="AZ294" s="52"/>
      <c r="BA294" s="52"/>
      <c r="BB294" s="52" t="s">
        <v>13</v>
      </c>
      <c r="BC294" s="52"/>
      <c r="BD294" s="1"/>
    </row>
    <row r="295" spans="1:56" ht="23.1" customHeight="1" thickBot="1">
      <c r="A295" s="1"/>
      <c r="B295" s="1"/>
      <c r="C295" s="60" t="s">
        <v>82</v>
      </c>
      <c r="D295" s="60"/>
      <c r="E295" s="60"/>
      <c r="F295" s="60"/>
      <c r="G295" s="60"/>
      <c r="H295" s="60"/>
      <c r="I295" s="60"/>
      <c r="J295" s="60"/>
      <c r="K295" s="60"/>
      <c r="L295" s="54" t="s">
        <v>28</v>
      </c>
      <c r="M295" s="54"/>
      <c r="N295" s="54"/>
      <c r="O295" s="54"/>
      <c r="P295" s="54"/>
      <c r="Q295" s="54"/>
      <c r="R295" s="55" t="s">
        <v>84</v>
      </c>
      <c r="S295" s="55"/>
      <c r="T295" s="55"/>
      <c r="U295" s="61">
        <v>3513.9214270000002</v>
      </c>
      <c r="V295" s="61"/>
      <c r="W295" s="61"/>
      <c r="X295" s="61"/>
      <c r="Y295" s="61">
        <v>989.24987499999997</v>
      </c>
      <c r="Z295" s="61"/>
      <c r="AA295" s="61"/>
      <c r="AB295" s="61"/>
      <c r="AC295" s="61"/>
      <c r="AD295" s="61"/>
      <c r="AE295" s="49">
        <f>+Y295/U295</f>
        <v>0.28152304926310462</v>
      </c>
      <c r="AF295" s="49"/>
      <c r="AG295" s="49"/>
      <c r="AH295" s="49"/>
      <c r="AI295" s="52" t="s">
        <v>13</v>
      </c>
      <c r="AJ295" s="52"/>
      <c r="AK295" s="52"/>
      <c r="AL295" s="52"/>
      <c r="AM295" s="52"/>
      <c r="AN295" s="52"/>
      <c r="AO295" s="52"/>
      <c r="AP295" s="52"/>
      <c r="AQ295" s="52"/>
      <c r="AR295" s="52"/>
      <c r="AS295" s="52" t="s">
        <v>13</v>
      </c>
      <c r="AT295" s="52"/>
      <c r="AU295" s="52"/>
      <c r="AV295" s="61">
        <v>463.605344</v>
      </c>
      <c r="AW295" s="61"/>
      <c r="AX295" s="61"/>
      <c r="AY295" s="61"/>
      <c r="AZ295" s="61"/>
      <c r="BA295" s="61"/>
      <c r="BB295" s="49">
        <f>+AV295/U295</f>
        <v>0.13193389597097555</v>
      </c>
      <c r="BC295" s="49"/>
      <c r="BD295" s="1"/>
    </row>
    <row r="296" spans="1:56" ht="15" customHeight="1" thickBot="1">
      <c r="A296" s="1"/>
      <c r="B296" s="1"/>
      <c r="C296" s="53" t="s">
        <v>13</v>
      </c>
      <c r="D296" s="53"/>
      <c r="E296" s="53"/>
      <c r="F296" s="53"/>
      <c r="G296" s="53"/>
      <c r="H296" s="53"/>
      <c r="I296" s="53"/>
      <c r="J296" s="53"/>
      <c r="K296" s="53"/>
      <c r="L296" s="54" t="s">
        <v>81</v>
      </c>
      <c r="M296" s="54"/>
      <c r="N296" s="54"/>
      <c r="O296" s="54"/>
      <c r="P296" s="54"/>
      <c r="Q296" s="54"/>
      <c r="R296" s="55" t="s">
        <v>30</v>
      </c>
      <c r="S296" s="55"/>
      <c r="T296" s="55"/>
      <c r="U296" s="56">
        <v>100</v>
      </c>
      <c r="V296" s="56"/>
      <c r="W296" s="56"/>
      <c r="X296" s="56"/>
      <c r="Y296" s="56">
        <v>100</v>
      </c>
      <c r="Z296" s="56"/>
      <c r="AA296" s="56"/>
      <c r="AB296" s="56"/>
      <c r="AC296" s="56"/>
      <c r="AD296" s="56"/>
      <c r="AE296" s="49">
        <f>+Y296/U296</f>
        <v>1</v>
      </c>
      <c r="AF296" s="49"/>
      <c r="AG296" s="49"/>
      <c r="AH296" s="49"/>
      <c r="AI296" s="56">
        <v>100</v>
      </c>
      <c r="AJ296" s="56"/>
      <c r="AK296" s="56"/>
      <c r="AL296" s="56"/>
      <c r="AM296" s="56"/>
      <c r="AN296" s="56"/>
      <c r="AO296" s="56"/>
      <c r="AP296" s="56"/>
      <c r="AQ296" s="56"/>
      <c r="AR296" s="56"/>
      <c r="AS296" s="51">
        <f>+AI296/U296</f>
        <v>1</v>
      </c>
      <c r="AT296" s="51"/>
      <c r="AU296" s="51"/>
      <c r="AV296" s="52" t="s">
        <v>13</v>
      </c>
      <c r="AW296" s="52"/>
      <c r="AX296" s="52"/>
      <c r="AY296" s="52"/>
      <c r="AZ296" s="52"/>
      <c r="BA296" s="52"/>
      <c r="BB296" s="52" t="s">
        <v>13</v>
      </c>
      <c r="BC296" s="52"/>
      <c r="BD296" s="1"/>
    </row>
  </sheetData>
  <mergeCells count="1262">
    <mergeCell ref="AE296:AH296"/>
    <mergeCell ref="AI296:AR296"/>
    <mergeCell ref="AS296:AU296"/>
    <mergeCell ref="AV296:BA296"/>
    <mergeCell ref="BB296:BC296"/>
    <mergeCell ref="C296:K296"/>
    <mergeCell ref="L296:Q296"/>
    <mergeCell ref="R296:T296"/>
    <mergeCell ref="U296:X296"/>
    <mergeCell ref="Y296:AD296"/>
    <mergeCell ref="AE295:AH295"/>
    <mergeCell ref="AI295:AR295"/>
    <mergeCell ref="AS295:AU295"/>
    <mergeCell ref="AV295:BA295"/>
    <mergeCell ref="BB295:BC295"/>
    <mergeCell ref="C295:K295"/>
    <mergeCell ref="L295:Q295"/>
    <mergeCell ref="R295:T295"/>
    <mergeCell ref="U295:X295"/>
    <mergeCell ref="Y295:AD295"/>
    <mergeCell ref="AE294:AH294"/>
    <mergeCell ref="AI294:AR294"/>
    <mergeCell ref="AS294:AU294"/>
    <mergeCell ref="AV294:BA294"/>
    <mergeCell ref="BB294:BC294"/>
    <mergeCell ref="C294:K294"/>
    <mergeCell ref="L294:Q294"/>
    <mergeCell ref="R294:T294"/>
    <mergeCell ref="U294:X294"/>
    <mergeCell ref="Y294:AD294"/>
    <mergeCell ref="AS292:AU292"/>
    <mergeCell ref="AV292:BA292"/>
    <mergeCell ref="BB292:BC292"/>
    <mergeCell ref="C293:K293"/>
    <mergeCell ref="L293:Q293"/>
    <mergeCell ref="R293:T293"/>
    <mergeCell ref="U293:X293"/>
    <mergeCell ref="Y293:AD293"/>
    <mergeCell ref="AE293:AH293"/>
    <mergeCell ref="AI293:AR293"/>
    <mergeCell ref="AS293:AU293"/>
    <mergeCell ref="AV293:BA293"/>
    <mergeCell ref="BB293:BC293"/>
    <mergeCell ref="C292:T292"/>
    <mergeCell ref="U292:X292"/>
    <mergeCell ref="Y292:AD292"/>
    <mergeCell ref="AE292:AH292"/>
    <mergeCell ref="AI292:AR292"/>
    <mergeCell ref="AE290:AX290"/>
    <mergeCell ref="B291:H291"/>
    <mergeCell ref="I291:AY291"/>
    <mergeCell ref="K286:AX286"/>
    <mergeCell ref="AE287:AO289"/>
    <mergeCell ref="AP287:AS289"/>
    <mergeCell ref="AX287:AX289"/>
    <mergeCell ref="AU288:AV288"/>
    <mergeCell ref="K284:AX284"/>
    <mergeCell ref="K285:P285"/>
    <mergeCell ref="Q285:U285"/>
    <mergeCell ref="V285:Z285"/>
    <mergeCell ref="AA285:AD285"/>
    <mergeCell ref="AE285:AJ285"/>
    <mergeCell ref="AP285:AS285"/>
    <mergeCell ref="K282:AX282"/>
    <mergeCell ref="K283:P283"/>
    <mergeCell ref="Q283:U283"/>
    <mergeCell ref="V283:Z283"/>
    <mergeCell ref="AA283:AD283"/>
    <mergeCell ref="AE283:AJ283"/>
    <mergeCell ref="AP283:AS283"/>
    <mergeCell ref="K280:AX280"/>
    <mergeCell ref="K281:P281"/>
    <mergeCell ref="Q281:U281"/>
    <mergeCell ref="V281:Z281"/>
    <mergeCell ref="AA281:AD281"/>
    <mergeCell ref="AE281:AJ281"/>
    <mergeCell ref="AP281:AS281"/>
    <mergeCell ref="AK277:AK279"/>
    <mergeCell ref="AO277:AO279"/>
    <mergeCell ref="AP277:AS279"/>
    <mergeCell ref="AX277:AX279"/>
    <mergeCell ref="AU278:AV278"/>
    <mergeCell ref="K277:P279"/>
    <mergeCell ref="Q277:U279"/>
    <mergeCell ref="V277:Z279"/>
    <mergeCell ref="AA277:AD279"/>
    <mergeCell ref="AE277:AJ279"/>
    <mergeCell ref="AE275:AW275"/>
    <mergeCell ref="K276:P276"/>
    <mergeCell ref="Q276:U276"/>
    <mergeCell ref="V276:Z276"/>
    <mergeCell ref="AA276:AD276"/>
    <mergeCell ref="AE276:AO276"/>
    <mergeCell ref="AP276:AW276"/>
    <mergeCell ref="D274:E274"/>
    <mergeCell ref="F274:AB274"/>
    <mergeCell ref="K275:P275"/>
    <mergeCell ref="Q275:U275"/>
    <mergeCell ref="V275:Z275"/>
    <mergeCell ref="AA275:AD275"/>
    <mergeCell ref="AS272:AU272"/>
    <mergeCell ref="AV272:BA272"/>
    <mergeCell ref="BB272:BC272"/>
    <mergeCell ref="C273:T273"/>
    <mergeCell ref="U273:BC273"/>
    <mergeCell ref="C272:T272"/>
    <mergeCell ref="U272:X272"/>
    <mergeCell ref="Y272:AD272"/>
    <mergeCell ref="AE272:AH272"/>
    <mergeCell ref="AI272:AR272"/>
    <mergeCell ref="AS270:AU270"/>
    <mergeCell ref="AV270:BA270"/>
    <mergeCell ref="BB270:BC270"/>
    <mergeCell ref="C271:T271"/>
    <mergeCell ref="U271:X271"/>
    <mergeCell ref="Y271:AD271"/>
    <mergeCell ref="AE271:AH271"/>
    <mergeCell ref="AI271:AR271"/>
    <mergeCell ref="AS271:AU271"/>
    <mergeCell ref="AV271:BA271"/>
    <mergeCell ref="BB271:BC271"/>
    <mergeCell ref="C270:T270"/>
    <mergeCell ref="U270:X270"/>
    <mergeCell ref="Y270:AD270"/>
    <mergeCell ref="AE270:AH270"/>
    <mergeCell ref="AI270:AR270"/>
    <mergeCell ref="AE265:AH265"/>
    <mergeCell ref="AI265:AR265"/>
    <mergeCell ref="AS265:AU265"/>
    <mergeCell ref="AV265:BA265"/>
    <mergeCell ref="BB265:BC265"/>
    <mergeCell ref="C265:K265"/>
    <mergeCell ref="L265:Q265"/>
    <mergeCell ref="R265:T265"/>
    <mergeCell ref="U265:X265"/>
    <mergeCell ref="Y265:AD265"/>
    <mergeCell ref="AS263:AU263"/>
    <mergeCell ref="AV263:BA263"/>
    <mergeCell ref="BB263:BC263"/>
    <mergeCell ref="C264:K264"/>
    <mergeCell ref="L264:Q264"/>
    <mergeCell ref="R264:T264"/>
    <mergeCell ref="U264:X264"/>
    <mergeCell ref="Y264:AD264"/>
    <mergeCell ref="AE264:AH264"/>
    <mergeCell ref="AI264:AR264"/>
    <mergeCell ref="AS264:AU264"/>
    <mergeCell ref="AV264:BA264"/>
    <mergeCell ref="BB264:BC264"/>
    <mergeCell ref="C263:T263"/>
    <mergeCell ref="U263:X263"/>
    <mergeCell ref="Y263:AD263"/>
    <mergeCell ref="AE263:AH263"/>
    <mergeCell ref="AI263:AR263"/>
    <mergeCell ref="K260:AD260"/>
    <mergeCell ref="AE260:AX260"/>
    <mergeCell ref="B261:H261"/>
    <mergeCell ref="I261:AY261"/>
    <mergeCell ref="B262:H262"/>
    <mergeCell ref="I262:AY262"/>
    <mergeCell ref="K256:AX256"/>
    <mergeCell ref="K257:P259"/>
    <mergeCell ref="Q257:U259"/>
    <mergeCell ref="V257:Z259"/>
    <mergeCell ref="AA257:AD259"/>
    <mergeCell ref="AE257:AO259"/>
    <mergeCell ref="AP257:AS259"/>
    <mergeCell ref="AX257:AX259"/>
    <mergeCell ref="AU258:AV258"/>
    <mergeCell ref="K254:AX254"/>
    <mergeCell ref="K255:P255"/>
    <mergeCell ref="Q255:U255"/>
    <mergeCell ref="V255:Z255"/>
    <mergeCell ref="AA255:AD255"/>
    <mergeCell ref="AE255:AJ255"/>
    <mergeCell ref="AP255:AS255"/>
    <mergeCell ref="K252:AX252"/>
    <mergeCell ref="K253:P253"/>
    <mergeCell ref="Q253:U253"/>
    <mergeCell ref="V253:Z253"/>
    <mergeCell ref="AA253:AD253"/>
    <mergeCell ref="AE253:AJ253"/>
    <mergeCell ref="AP253:AS253"/>
    <mergeCell ref="AX247:AX249"/>
    <mergeCell ref="AU248:AV248"/>
    <mergeCell ref="K250:AX250"/>
    <mergeCell ref="K251:P251"/>
    <mergeCell ref="Q251:U251"/>
    <mergeCell ref="V251:Z251"/>
    <mergeCell ref="AA251:AD251"/>
    <mergeCell ref="AE251:AJ251"/>
    <mergeCell ref="AP251:AS251"/>
    <mergeCell ref="AP246:AW246"/>
    <mergeCell ref="K247:P249"/>
    <mergeCell ref="Q247:U249"/>
    <mergeCell ref="V247:Z249"/>
    <mergeCell ref="AA247:AD249"/>
    <mergeCell ref="AE247:AJ249"/>
    <mergeCell ref="AK247:AK249"/>
    <mergeCell ref="AO247:AO249"/>
    <mergeCell ref="AP247:AS249"/>
    <mergeCell ref="K246:P246"/>
    <mergeCell ref="Q246:U246"/>
    <mergeCell ref="V246:Z246"/>
    <mergeCell ref="AA246:AD246"/>
    <mergeCell ref="AE246:AO246"/>
    <mergeCell ref="D244:E244"/>
    <mergeCell ref="F244:AB244"/>
    <mergeCell ref="K245:P245"/>
    <mergeCell ref="Q245:U245"/>
    <mergeCell ref="V245:Z245"/>
    <mergeCell ref="AA245:AD245"/>
    <mergeCell ref="AE245:AW245"/>
    <mergeCell ref="AS242:AU242"/>
    <mergeCell ref="AV242:BA242"/>
    <mergeCell ref="BB242:BC242"/>
    <mergeCell ref="C243:T243"/>
    <mergeCell ref="U243:BC243"/>
    <mergeCell ref="C242:T242"/>
    <mergeCell ref="U242:X242"/>
    <mergeCell ref="Y242:AD242"/>
    <mergeCell ref="AE242:AH242"/>
    <mergeCell ref="AI242:AR242"/>
    <mergeCell ref="AE240:AH240"/>
    <mergeCell ref="AI240:AR240"/>
    <mergeCell ref="AS240:AU240"/>
    <mergeCell ref="AV240:BA240"/>
    <mergeCell ref="BB240:BC240"/>
    <mergeCell ref="C240:K240"/>
    <mergeCell ref="L240:Q240"/>
    <mergeCell ref="R240:T240"/>
    <mergeCell ref="U240:X240"/>
    <mergeCell ref="Y240:AD240"/>
    <mergeCell ref="AS238:AU238"/>
    <mergeCell ref="AV238:BA238"/>
    <mergeCell ref="BB238:BC238"/>
    <mergeCell ref="C239:K239"/>
    <mergeCell ref="L239:Q239"/>
    <mergeCell ref="R239:T239"/>
    <mergeCell ref="U239:X239"/>
    <mergeCell ref="Y239:AD239"/>
    <mergeCell ref="AE239:AH239"/>
    <mergeCell ref="AI239:AR239"/>
    <mergeCell ref="AS239:AU239"/>
    <mergeCell ref="AV239:BA239"/>
    <mergeCell ref="BB239:BC239"/>
    <mergeCell ref="C238:T238"/>
    <mergeCell ref="U238:X238"/>
    <mergeCell ref="Y238:AD238"/>
    <mergeCell ref="AE238:AH238"/>
    <mergeCell ref="AI238:AR238"/>
    <mergeCell ref="K235:AD235"/>
    <mergeCell ref="AE235:AX235"/>
    <mergeCell ref="B236:H236"/>
    <mergeCell ref="I236:AY236"/>
    <mergeCell ref="B237:H237"/>
    <mergeCell ref="I237:AY237"/>
    <mergeCell ref="K231:AX231"/>
    <mergeCell ref="K232:P234"/>
    <mergeCell ref="Q232:U234"/>
    <mergeCell ref="V232:Z234"/>
    <mergeCell ref="AA232:AD234"/>
    <mergeCell ref="AE232:AO234"/>
    <mergeCell ref="AP232:AS234"/>
    <mergeCell ref="AX232:AX234"/>
    <mergeCell ref="AU233:AV233"/>
    <mergeCell ref="K229:AX229"/>
    <mergeCell ref="K230:P230"/>
    <mergeCell ref="Q230:U230"/>
    <mergeCell ref="V230:Z230"/>
    <mergeCell ref="AA230:AD230"/>
    <mergeCell ref="AE230:AJ230"/>
    <mergeCell ref="AP230:AS230"/>
    <mergeCell ref="K227:AX227"/>
    <mergeCell ref="K228:P228"/>
    <mergeCell ref="Q228:U228"/>
    <mergeCell ref="V228:Z228"/>
    <mergeCell ref="AA228:AD228"/>
    <mergeCell ref="AE228:AJ228"/>
    <mergeCell ref="AP228:AS228"/>
    <mergeCell ref="K225:AX225"/>
    <mergeCell ref="K226:P226"/>
    <mergeCell ref="Q226:U226"/>
    <mergeCell ref="V226:Z226"/>
    <mergeCell ref="AA226:AD226"/>
    <mergeCell ref="AE226:AJ226"/>
    <mergeCell ref="AP226:AS226"/>
    <mergeCell ref="AK222:AK224"/>
    <mergeCell ref="AO222:AO224"/>
    <mergeCell ref="AP222:AS224"/>
    <mergeCell ref="AX222:AX224"/>
    <mergeCell ref="AU223:AV223"/>
    <mergeCell ref="K222:P224"/>
    <mergeCell ref="Q222:U224"/>
    <mergeCell ref="V222:Z224"/>
    <mergeCell ref="AA222:AD224"/>
    <mergeCell ref="AE222:AJ224"/>
    <mergeCell ref="AE220:AW220"/>
    <mergeCell ref="K221:P221"/>
    <mergeCell ref="Q221:U221"/>
    <mergeCell ref="V221:Z221"/>
    <mergeCell ref="AA221:AD221"/>
    <mergeCell ref="AE221:AO221"/>
    <mergeCell ref="AP221:AW221"/>
    <mergeCell ref="D219:E219"/>
    <mergeCell ref="F219:AB219"/>
    <mergeCell ref="K220:P220"/>
    <mergeCell ref="Q220:U220"/>
    <mergeCell ref="V220:Z220"/>
    <mergeCell ref="AA220:AD220"/>
    <mergeCell ref="AS217:AU217"/>
    <mergeCell ref="AV217:BA217"/>
    <mergeCell ref="BB217:BC217"/>
    <mergeCell ref="C218:T218"/>
    <mergeCell ref="U218:BC218"/>
    <mergeCell ref="C217:T217"/>
    <mergeCell ref="U217:X217"/>
    <mergeCell ref="Y217:AD217"/>
    <mergeCell ref="AE217:AH217"/>
    <mergeCell ref="AI217:AR217"/>
    <mergeCell ref="AE215:AH215"/>
    <mergeCell ref="AI215:AR215"/>
    <mergeCell ref="AS215:AU215"/>
    <mergeCell ref="AV215:BA215"/>
    <mergeCell ref="BB215:BC215"/>
    <mergeCell ref="C215:K215"/>
    <mergeCell ref="L215:Q215"/>
    <mergeCell ref="R215:T215"/>
    <mergeCell ref="U215:X215"/>
    <mergeCell ref="Y215:AD215"/>
    <mergeCell ref="AS213:AU213"/>
    <mergeCell ref="AV213:BA213"/>
    <mergeCell ref="BB213:BC213"/>
    <mergeCell ref="C214:K214"/>
    <mergeCell ref="L214:Q214"/>
    <mergeCell ref="R214:T214"/>
    <mergeCell ref="U214:X214"/>
    <mergeCell ref="Y214:AD214"/>
    <mergeCell ref="AE214:AH214"/>
    <mergeCell ref="AI214:AR214"/>
    <mergeCell ref="AS214:AU214"/>
    <mergeCell ref="AV214:BA214"/>
    <mergeCell ref="BB214:BC214"/>
    <mergeCell ref="C213:T213"/>
    <mergeCell ref="U213:X213"/>
    <mergeCell ref="Y213:AD213"/>
    <mergeCell ref="AE213:AH213"/>
    <mergeCell ref="AI213:AR213"/>
    <mergeCell ref="AE212:AH212"/>
    <mergeCell ref="AI212:AR212"/>
    <mergeCell ref="AS212:AU212"/>
    <mergeCell ref="AV212:BA212"/>
    <mergeCell ref="BB212:BC212"/>
    <mergeCell ref="C212:K212"/>
    <mergeCell ref="L212:Q212"/>
    <mergeCell ref="R212:T212"/>
    <mergeCell ref="U212:X212"/>
    <mergeCell ref="Y212:AD212"/>
    <mergeCell ref="AE211:AH211"/>
    <mergeCell ref="AI211:AR211"/>
    <mergeCell ref="AS211:AU211"/>
    <mergeCell ref="AV211:BA211"/>
    <mergeCell ref="BB211:BC211"/>
    <mergeCell ref="C211:K211"/>
    <mergeCell ref="L211:Q211"/>
    <mergeCell ref="R211:T211"/>
    <mergeCell ref="U211:X211"/>
    <mergeCell ref="Y211:AD211"/>
    <mergeCell ref="AE210:AH210"/>
    <mergeCell ref="AI210:AR210"/>
    <mergeCell ref="AS210:AU210"/>
    <mergeCell ref="AV210:BA210"/>
    <mergeCell ref="BB210:BC210"/>
    <mergeCell ref="C210:K210"/>
    <mergeCell ref="L210:Q210"/>
    <mergeCell ref="R210:T210"/>
    <mergeCell ref="U210:X210"/>
    <mergeCell ref="Y210:AD210"/>
    <mergeCell ref="AS208:AU208"/>
    <mergeCell ref="AV208:BA208"/>
    <mergeCell ref="BB208:BC208"/>
    <mergeCell ref="C209:K209"/>
    <mergeCell ref="L209:Q209"/>
    <mergeCell ref="R209:T209"/>
    <mergeCell ref="U209:X209"/>
    <mergeCell ref="Y209:AD209"/>
    <mergeCell ref="AE209:AH209"/>
    <mergeCell ref="AI209:AR209"/>
    <mergeCell ref="AS209:AU209"/>
    <mergeCell ref="AV209:BA209"/>
    <mergeCell ref="BB209:BC209"/>
    <mergeCell ref="C208:T208"/>
    <mergeCell ref="U208:X208"/>
    <mergeCell ref="Y208:AD208"/>
    <mergeCell ref="AE208:AH208"/>
    <mergeCell ref="AI208:AR208"/>
    <mergeCell ref="AE207:AH207"/>
    <mergeCell ref="AI207:AR207"/>
    <mergeCell ref="AS207:AU207"/>
    <mergeCell ref="AV207:BA207"/>
    <mergeCell ref="BB207:BC207"/>
    <mergeCell ref="C207:K207"/>
    <mergeCell ref="L207:Q207"/>
    <mergeCell ref="R207:T207"/>
    <mergeCell ref="U207:X207"/>
    <mergeCell ref="Y207:AD207"/>
    <mergeCell ref="AS205:AU205"/>
    <mergeCell ref="AV205:BA205"/>
    <mergeCell ref="BB205:BC205"/>
    <mergeCell ref="C206:K206"/>
    <mergeCell ref="L206:Q206"/>
    <mergeCell ref="R206:T206"/>
    <mergeCell ref="U206:X206"/>
    <mergeCell ref="Y206:AD206"/>
    <mergeCell ref="AE206:AH206"/>
    <mergeCell ref="AI206:AR206"/>
    <mergeCell ref="AS206:AU206"/>
    <mergeCell ref="AV206:BA206"/>
    <mergeCell ref="BB206:BC206"/>
    <mergeCell ref="C205:T205"/>
    <mergeCell ref="U205:X205"/>
    <mergeCell ref="Y205:AD205"/>
    <mergeCell ref="AE205:AH205"/>
    <mergeCell ref="AI205:AR205"/>
    <mergeCell ref="AE204:AH204"/>
    <mergeCell ref="AI204:AR204"/>
    <mergeCell ref="AS204:AU204"/>
    <mergeCell ref="AV204:BA204"/>
    <mergeCell ref="BB204:BC204"/>
    <mergeCell ref="C204:K204"/>
    <mergeCell ref="L204:Q204"/>
    <mergeCell ref="R204:T204"/>
    <mergeCell ref="U204:X204"/>
    <mergeCell ref="Y204:AD204"/>
    <mergeCell ref="AE203:AH203"/>
    <mergeCell ref="AI203:AR203"/>
    <mergeCell ref="AS203:AU203"/>
    <mergeCell ref="AV203:BA203"/>
    <mergeCell ref="BB203:BC203"/>
    <mergeCell ref="C203:K203"/>
    <mergeCell ref="L203:Q203"/>
    <mergeCell ref="R203:T203"/>
    <mergeCell ref="U203:X203"/>
    <mergeCell ref="Y203:AD203"/>
    <mergeCell ref="AE202:AH202"/>
    <mergeCell ref="AI202:AR202"/>
    <mergeCell ref="AS202:AU202"/>
    <mergeCell ref="AV202:BA202"/>
    <mergeCell ref="BB202:BC202"/>
    <mergeCell ref="C202:K202"/>
    <mergeCell ref="L202:Q202"/>
    <mergeCell ref="R202:T202"/>
    <mergeCell ref="U202:X202"/>
    <mergeCell ref="Y202:AD202"/>
    <mergeCell ref="BB200:BC200"/>
    <mergeCell ref="C201:K201"/>
    <mergeCell ref="L201:Q201"/>
    <mergeCell ref="R201:T201"/>
    <mergeCell ref="U201:X201"/>
    <mergeCell ref="Y201:AD201"/>
    <mergeCell ref="AE201:AH201"/>
    <mergeCell ref="AI201:AR201"/>
    <mergeCell ref="AS201:AU201"/>
    <mergeCell ref="AV201:BA201"/>
    <mergeCell ref="BB201:BC201"/>
    <mergeCell ref="I199:AY199"/>
    <mergeCell ref="C200:T200"/>
    <mergeCell ref="U200:X200"/>
    <mergeCell ref="Y200:AD200"/>
    <mergeCell ref="AE200:AH200"/>
    <mergeCell ref="AI200:AR200"/>
    <mergeCell ref="AS200:AU200"/>
    <mergeCell ref="AV200:BA200"/>
    <mergeCell ref="K197:AD197"/>
    <mergeCell ref="AE197:AX197"/>
    <mergeCell ref="B198:H198"/>
    <mergeCell ref="I198:AY198"/>
    <mergeCell ref="K193:AX193"/>
    <mergeCell ref="K194:P196"/>
    <mergeCell ref="Q194:U196"/>
    <mergeCell ref="V194:Z196"/>
    <mergeCell ref="AA194:AD196"/>
    <mergeCell ref="AE194:AO196"/>
    <mergeCell ref="AP194:AS196"/>
    <mergeCell ref="AX194:AX196"/>
    <mergeCell ref="AU195:AV195"/>
    <mergeCell ref="K191:AX191"/>
    <mergeCell ref="K192:P192"/>
    <mergeCell ref="Q192:U192"/>
    <mergeCell ref="V192:Z192"/>
    <mergeCell ref="AA192:AD192"/>
    <mergeCell ref="AE192:AJ192"/>
    <mergeCell ref="AP192:AS192"/>
    <mergeCell ref="K189:AX189"/>
    <mergeCell ref="K190:P190"/>
    <mergeCell ref="Q190:U190"/>
    <mergeCell ref="V190:Z190"/>
    <mergeCell ref="AA190:AD190"/>
    <mergeCell ref="AE190:AJ190"/>
    <mergeCell ref="AP190:AS190"/>
    <mergeCell ref="K187:AX187"/>
    <mergeCell ref="K188:P188"/>
    <mergeCell ref="Q188:U188"/>
    <mergeCell ref="V188:Z188"/>
    <mergeCell ref="AA188:AD188"/>
    <mergeCell ref="AE188:AJ188"/>
    <mergeCell ref="AP188:AS188"/>
    <mergeCell ref="AK184:AK186"/>
    <mergeCell ref="AO184:AO186"/>
    <mergeCell ref="AP184:AS186"/>
    <mergeCell ref="AX184:AX186"/>
    <mergeCell ref="AU185:AV185"/>
    <mergeCell ref="K184:P186"/>
    <mergeCell ref="Q184:U186"/>
    <mergeCell ref="V184:Z186"/>
    <mergeCell ref="AA184:AD186"/>
    <mergeCell ref="AE184:AJ186"/>
    <mergeCell ref="AE182:AW182"/>
    <mergeCell ref="K183:P183"/>
    <mergeCell ref="Q183:U183"/>
    <mergeCell ref="V183:Z183"/>
    <mergeCell ref="AA183:AD183"/>
    <mergeCell ref="AE183:AO183"/>
    <mergeCell ref="AP183:AW183"/>
    <mergeCell ref="AE179:AH179"/>
    <mergeCell ref="AI179:AR179"/>
    <mergeCell ref="AS177:AU177"/>
    <mergeCell ref="AV177:BA177"/>
    <mergeCell ref="BB177:BC177"/>
    <mergeCell ref="C178:T178"/>
    <mergeCell ref="U178:X178"/>
    <mergeCell ref="Y178:AD178"/>
    <mergeCell ref="AE178:AH178"/>
    <mergeCell ref="AI178:AR178"/>
    <mergeCell ref="AS178:AU178"/>
    <mergeCell ref="AV178:BA178"/>
    <mergeCell ref="BB178:BC178"/>
    <mergeCell ref="C177:T177"/>
    <mergeCell ref="U177:X177"/>
    <mergeCell ref="Y177:AD177"/>
    <mergeCell ref="AE177:AH177"/>
    <mergeCell ref="AI177:AR177"/>
    <mergeCell ref="AE172:AH172"/>
    <mergeCell ref="AI172:AR172"/>
    <mergeCell ref="AS172:AU172"/>
    <mergeCell ref="AV172:BA172"/>
    <mergeCell ref="BB172:BC172"/>
    <mergeCell ref="C172:K172"/>
    <mergeCell ref="L172:Q172"/>
    <mergeCell ref="R172:T172"/>
    <mergeCell ref="U172:X172"/>
    <mergeCell ref="Y172:AD172"/>
    <mergeCell ref="AS170:AU170"/>
    <mergeCell ref="AV170:BA170"/>
    <mergeCell ref="BB170:BC170"/>
    <mergeCell ref="C171:K171"/>
    <mergeCell ref="L171:Q171"/>
    <mergeCell ref="R171:T171"/>
    <mergeCell ref="U171:X171"/>
    <mergeCell ref="Y171:AD171"/>
    <mergeCell ref="AE171:AH171"/>
    <mergeCell ref="AI171:AR171"/>
    <mergeCell ref="AS171:AU171"/>
    <mergeCell ref="AV171:BA171"/>
    <mergeCell ref="BB171:BC171"/>
    <mergeCell ref="C170:T170"/>
    <mergeCell ref="U170:X170"/>
    <mergeCell ref="Y170:AD170"/>
    <mergeCell ref="AE170:AH170"/>
    <mergeCell ref="AI170:AR170"/>
    <mergeCell ref="K167:AD167"/>
    <mergeCell ref="AE167:AX167"/>
    <mergeCell ref="B168:H168"/>
    <mergeCell ref="I168:AY168"/>
    <mergeCell ref="B169:H169"/>
    <mergeCell ref="I169:AY169"/>
    <mergeCell ref="K163:AX163"/>
    <mergeCell ref="K164:P166"/>
    <mergeCell ref="Q164:U166"/>
    <mergeCell ref="V164:Z166"/>
    <mergeCell ref="AA164:AD166"/>
    <mergeCell ref="AE164:AO166"/>
    <mergeCell ref="AP164:AS166"/>
    <mergeCell ref="AX164:AX166"/>
    <mergeCell ref="AU165:AV165"/>
    <mergeCell ref="K161:AX161"/>
    <mergeCell ref="K162:P162"/>
    <mergeCell ref="Q162:U162"/>
    <mergeCell ref="V162:Z162"/>
    <mergeCell ref="AA162:AD162"/>
    <mergeCell ref="AE162:AJ162"/>
    <mergeCell ref="AP162:AS162"/>
    <mergeCell ref="K159:AX159"/>
    <mergeCell ref="K160:P160"/>
    <mergeCell ref="Q160:U160"/>
    <mergeCell ref="V160:Z160"/>
    <mergeCell ref="AA160:AD160"/>
    <mergeCell ref="AE160:AJ160"/>
    <mergeCell ref="AP160:AS160"/>
    <mergeCell ref="K157:AX157"/>
    <mergeCell ref="K158:P158"/>
    <mergeCell ref="Q158:U158"/>
    <mergeCell ref="V158:Z158"/>
    <mergeCell ref="AA158:AD158"/>
    <mergeCell ref="AE158:AJ158"/>
    <mergeCell ref="AP158:AS158"/>
    <mergeCell ref="AK154:AK156"/>
    <mergeCell ref="AO154:AO156"/>
    <mergeCell ref="AP154:AS156"/>
    <mergeCell ref="AX154:AX156"/>
    <mergeCell ref="AU155:AV155"/>
    <mergeCell ref="K154:P156"/>
    <mergeCell ref="Q154:U156"/>
    <mergeCell ref="V154:Z156"/>
    <mergeCell ref="AA154:AD156"/>
    <mergeCell ref="AE154:AJ156"/>
    <mergeCell ref="AE152:AW152"/>
    <mergeCell ref="K153:P153"/>
    <mergeCell ref="Q153:U153"/>
    <mergeCell ref="V153:Z153"/>
    <mergeCell ref="AA153:AD153"/>
    <mergeCell ref="AE153:AO153"/>
    <mergeCell ref="AP153:AW153"/>
    <mergeCell ref="D151:E151"/>
    <mergeCell ref="F151:AB151"/>
    <mergeCell ref="K152:P152"/>
    <mergeCell ref="Q152:U152"/>
    <mergeCell ref="V152:Z152"/>
    <mergeCell ref="AA152:AD152"/>
    <mergeCell ref="AS149:AU149"/>
    <mergeCell ref="AV149:BA149"/>
    <mergeCell ref="BB149:BC149"/>
    <mergeCell ref="C150:T150"/>
    <mergeCell ref="U150:BC150"/>
    <mergeCell ref="C149:T149"/>
    <mergeCell ref="U149:X149"/>
    <mergeCell ref="Y149:AD149"/>
    <mergeCell ref="AE149:AH149"/>
    <mergeCell ref="AI149:AR149"/>
    <mergeCell ref="AE147:AH147"/>
    <mergeCell ref="AI147:AR147"/>
    <mergeCell ref="AS147:AU147"/>
    <mergeCell ref="AV147:BA147"/>
    <mergeCell ref="BB147:BC147"/>
    <mergeCell ref="C147:K147"/>
    <mergeCell ref="L147:Q147"/>
    <mergeCell ref="R147:T147"/>
    <mergeCell ref="U147:X147"/>
    <mergeCell ref="Y147:AD147"/>
    <mergeCell ref="AE146:AH146"/>
    <mergeCell ref="AI146:AR146"/>
    <mergeCell ref="AS146:AU146"/>
    <mergeCell ref="AV146:BA146"/>
    <mergeCell ref="BB146:BC146"/>
    <mergeCell ref="C146:K146"/>
    <mergeCell ref="L146:Q146"/>
    <mergeCell ref="R146:T146"/>
    <mergeCell ref="U146:X146"/>
    <mergeCell ref="Y146:AD146"/>
    <mergeCell ref="AE145:AH145"/>
    <mergeCell ref="AI145:AR145"/>
    <mergeCell ref="AS145:AU145"/>
    <mergeCell ref="AV145:BA145"/>
    <mergeCell ref="BB145:BC145"/>
    <mergeCell ref="C145:K145"/>
    <mergeCell ref="L145:Q145"/>
    <mergeCell ref="R145:T145"/>
    <mergeCell ref="U145:X145"/>
    <mergeCell ref="Y145:AD145"/>
    <mergeCell ref="AS143:AU143"/>
    <mergeCell ref="AV143:BA143"/>
    <mergeCell ref="BB143:BC143"/>
    <mergeCell ref="C144:K144"/>
    <mergeCell ref="L144:Q144"/>
    <mergeCell ref="R144:T144"/>
    <mergeCell ref="U144:X144"/>
    <mergeCell ref="Y144:AD144"/>
    <mergeCell ref="AE144:AH144"/>
    <mergeCell ref="AI144:AR144"/>
    <mergeCell ref="AS144:AU144"/>
    <mergeCell ref="AV144:BA144"/>
    <mergeCell ref="BB144:BC144"/>
    <mergeCell ref="C143:T143"/>
    <mergeCell ref="U143:X143"/>
    <mergeCell ref="Y143:AD143"/>
    <mergeCell ref="AE143:AH143"/>
    <mergeCell ref="AI143:AR143"/>
    <mergeCell ref="K140:AD140"/>
    <mergeCell ref="AE140:AX140"/>
    <mergeCell ref="B141:H141"/>
    <mergeCell ref="I141:AY141"/>
    <mergeCell ref="B142:H142"/>
    <mergeCell ref="I142:AY142"/>
    <mergeCell ref="K136:AX136"/>
    <mergeCell ref="K137:P139"/>
    <mergeCell ref="Q137:U139"/>
    <mergeCell ref="V137:Z139"/>
    <mergeCell ref="AA137:AD139"/>
    <mergeCell ref="AE137:AO139"/>
    <mergeCell ref="AP137:AS139"/>
    <mergeCell ref="AX137:AX139"/>
    <mergeCell ref="AU138:AV138"/>
    <mergeCell ref="K134:AX134"/>
    <mergeCell ref="K135:P135"/>
    <mergeCell ref="Q135:U135"/>
    <mergeCell ref="V135:Z135"/>
    <mergeCell ref="AA135:AD135"/>
    <mergeCell ref="AE135:AJ135"/>
    <mergeCell ref="AP135:AS135"/>
    <mergeCell ref="K132:AX132"/>
    <mergeCell ref="K133:P133"/>
    <mergeCell ref="Q133:U133"/>
    <mergeCell ref="V133:Z133"/>
    <mergeCell ref="AA133:AD133"/>
    <mergeCell ref="AE133:AJ133"/>
    <mergeCell ref="AP133:AS133"/>
    <mergeCell ref="AX127:AX129"/>
    <mergeCell ref="AU128:AV128"/>
    <mergeCell ref="K130:AX130"/>
    <mergeCell ref="K131:P131"/>
    <mergeCell ref="Q131:U131"/>
    <mergeCell ref="V131:Z131"/>
    <mergeCell ref="AA131:AD131"/>
    <mergeCell ref="AE131:AJ131"/>
    <mergeCell ref="AP131:AS131"/>
    <mergeCell ref="AP126:AW126"/>
    <mergeCell ref="K127:P129"/>
    <mergeCell ref="Q127:U129"/>
    <mergeCell ref="V127:Z129"/>
    <mergeCell ref="AA127:AD129"/>
    <mergeCell ref="AE127:AJ129"/>
    <mergeCell ref="AK127:AK129"/>
    <mergeCell ref="AO127:AO129"/>
    <mergeCell ref="AP127:AS129"/>
    <mergeCell ref="K126:P126"/>
    <mergeCell ref="Q126:U126"/>
    <mergeCell ref="V126:Z126"/>
    <mergeCell ref="AA126:AD126"/>
    <mergeCell ref="AE126:AO126"/>
    <mergeCell ref="D124:E124"/>
    <mergeCell ref="F124:AB124"/>
    <mergeCell ref="K125:P125"/>
    <mergeCell ref="Q125:U125"/>
    <mergeCell ref="V125:Z125"/>
    <mergeCell ref="AA125:AD125"/>
    <mergeCell ref="AE125:AW125"/>
    <mergeCell ref="C118:T118"/>
    <mergeCell ref="U118:BC118"/>
    <mergeCell ref="C119:T119"/>
    <mergeCell ref="U119:X119"/>
    <mergeCell ref="Y119:AD119"/>
    <mergeCell ref="AE119:AH119"/>
    <mergeCell ref="AI119:AR119"/>
    <mergeCell ref="AS119:AU119"/>
    <mergeCell ref="AV119:BA119"/>
    <mergeCell ref="BB119:BC119"/>
    <mergeCell ref="AS122:AU122"/>
    <mergeCell ref="AV122:BA122"/>
    <mergeCell ref="BB122:BC122"/>
    <mergeCell ref="C123:T123"/>
    <mergeCell ref="U123:BC123"/>
    <mergeCell ref="C122:T122"/>
    <mergeCell ref="U122:X122"/>
    <mergeCell ref="Y122:AD122"/>
    <mergeCell ref="AE122:AH122"/>
    <mergeCell ref="AI122:AR122"/>
    <mergeCell ref="AS120:AU120"/>
    <mergeCell ref="AV120:BA120"/>
    <mergeCell ref="BB120:BC120"/>
    <mergeCell ref="C121:T121"/>
    <mergeCell ref="U121:X121"/>
    <mergeCell ref="Y121:AD121"/>
    <mergeCell ref="AE121:AH121"/>
    <mergeCell ref="AI121:AR121"/>
    <mergeCell ref="AS121:AU121"/>
    <mergeCell ref="AV121:BA121"/>
    <mergeCell ref="BB121:BC121"/>
    <mergeCell ref="C120:T120"/>
    <mergeCell ref="U120:X120"/>
    <mergeCell ref="Y120:AD120"/>
    <mergeCell ref="AE120:AH120"/>
    <mergeCell ref="AI120:AR120"/>
    <mergeCell ref="AE115:AH115"/>
    <mergeCell ref="AI115:AR115"/>
    <mergeCell ref="AS115:AU115"/>
    <mergeCell ref="AV115:BA115"/>
    <mergeCell ref="BB115:BC115"/>
    <mergeCell ref="C115:K115"/>
    <mergeCell ref="L115:Q115"/>
    <mergeCell ref="R115:T115"/>
    <mergeCell ref="U115:X115"/>
    <mergeCell ref="Y115:AD115"/>
    <mergeCell ref="AS113:AU113"/>
    <mergeCell ref="AV113:BA113"/>
    <mergeCell ref="BB113:BC113"/>
    <mergeCell ref="C114:K114"/>
    <mergeCell ref="L114:Q114"/>
    <mergeCell ref="R114:T114"/>
    <mergeCell ref="U114:X114"/>
    <mergeCell ref="Y114:AD114"/>
    <mergeCell ref="AE114:AH114"/>
    <mergeCell ref="AI114:AR114"/>
    <mergeCell ref="AS114:AU114"/>
    <mergeCell ref="AV114:BA114"/>
    <mergeCell ref="BB114:BC114"/>
    <mergeCell ref="C113:T113"/>
    <mergeCell ref="U113:X113"/>
    <mergeCell ref="Y113:AD113"/>
    <mergeCell ref="AE113:AH113"/>
    <mergeCell ref="AI113:AR113"/>
    <mergeCell ref="K110:AD110"/>
    <mergeCell ref="AE110:AX110"/>
    <mergeCell ref="B111:H111"/>
    <mergeCell ref="I111:AY111"/>
    <mergeCell ref="B112:H112"/>
    <mergeCell ref="I112:AY112"/>
    <mergeCell ref="K106:AX106"/>
    <mergeCell ref="K107:P109"/>
    <mergeCell ref="Q107:U109"/>
    <mergeCell ref="V107:Z109"/>
    <mergeCell ref="AA107:AD109"/>
    <mergeCell ref="AE107:AO109"/>
    <mergeCell ref="AP107:AS109"/>
    <mergeCell ref="AX107:AX109"/>
    <mergeCell ref="AU108:AV108"/>
    <mergeCell ref="K104:AX104"/>
    <mergeCell ref="K105:P105"/>
    <mergeCell ref="Q105:U105"/>
    <mergeCell ref="V105:Z105"/>
    <mergeCell ref="AA105:AD105"/>
    <mergeCell ref="AE105:AJ105"/>
    <mergeCell ref="AP105:AS105"/>
    <mergeCell ref="K102:AX102"/>
    <mergeCell ref="K103:P103"/>
    <mergeCell ref="Q103:U103"/>
    <mergeCell ref="V103:Z103"/>
    <mergeCell ref="AA103:AD103"/>
    <mergeCell ref="AE103:AJ103"/>
    <mergeCell ref="AP103:AS103"/>
    <mergeCell ref="K100:AX100"/>
    <mergeCell ref="K101:P101"/>
    <mergeCell ref="Q101:U101"/>
    <mergeCell ref="V101:Z101"/>
    <mergeCell ref="AA101:AD101"/>
    <mergeCell ref="AE101:AJ101"/>
    <mergeCell ref="AP101:AS101"/>
    <mergeCell ref="AK97:AK99"/>
    <mergeCell ref="AO97:AO99"/>
    <mergeCell ref="AP97:AS99"/>
    <mergeCell ref="AX97:AX99"/>
    <mergeCell ref="AU98:AV98"/>
    <mergeCell ref="K97:P99"/>
    <mergeCell ref="Q97:U99"/>
    <mergeCell ref="V97:Z99"/>
    <mergeCell ref="AA97:AD99"/>
    <mergeCell ref="AE97:AJ99"/>
    <mergeCell ref="AE95:AW95"/>
    <mergeCell ref="K96:P96"/>
    <mergeCell ref="Q96:U96"/>
    <mergeCell ref="V96:Z96"/>
    <mergeCell ref="AA96:AD96"/>
    <mergeCell ref="AE96:AO96"/>
    <mergeCell ref="AP96:AW96"/>
    <mergeCell ref="D94:E94"/>
    <mergeCell ref="F94:AB94"/>
    <mergeCell ref="K95:P95"/>
    <mergeCell ref="Q95:U95"/>
    <mergeCell ref="V95:Z95"/>
    <mergeCell ref="AA95:AD95"/>
    <mergeCell ref="AS92:AU92"/>
    <mergeCell ref="AV92:BA92"/>
    <mergeCell ref="BB92:BC92"/>
    <mergeCell ref="C93:T93"/>
    <mergeCell ref="U93:BC93"/>
    <mergeCell ref="C92:T92"/>
    <mergeCell ref="U92:X92"/>
    <mergeCell ref="Y92:AD92"/>
    <mergeCell ref="AE92:AH92"/>
    <mergeCell ref="AI92:AR92"/>
    <mergeCell ref="AE90:AH90"/>
    <mergeCell ref="AI90:AR90"/>
    <mergeCell ref="AS90:AU90"/>
    <mergeCell ref="AV90:BA90"/>
    <mergeCell ref="BB90:BC90"/>
    <mergeCell ref="C90:K90"/>
    <mergeCell ref="L90:Q90"/>
    <mergeCell ref="R90:T90"/>
    <mergeCell ref="U90:X90"/>
    <mergeCell ref="Y90:AD90"/>
    <mergeCell ref="AS88:AU88"/>
    <mergeCell ref="AV88:BA88"/>
    <mergeCell ref="BB88:BC88"/>
    <mergeCell ref="C89:K89"/>
    <mergeCell ref="L89:Q89"/>
    <mergeCell ref="R89:T89"/>
    <mergeCell ref="U89:X89"/>
    <mergeCell ref="Y89:AD89"/>
    <mergeCell ref="AE89:AH89"/>
    <mergeCell ref="AI89:AR89"/>
    <mergeCell ref="AS89:AU89"/>
    <mergeCell ref="AV89:BA89"/>
    <mergeCell ref="BB89:BC89"/>
    <mergeCell ref="C88:T88"/>
    <mergeCell ref="U88:X88"/>
    <mergeCell ref="Y88:AD88"/>
    <mergeCell ref="AE88:AH88"/>
    <mergeCell ref="AI88:AR88"/>
    <mergeCell ref="K85:AD85"/>
    <mergeCell ref="AE85:AX85"/>
    <mergeCell ref="B86:H86"/>
    <mergeCell ref="I86:AY86"/>
    <mergeCell ref="B87:H87"/>
    <mergeCell ref="I87:AY87"/>
    <mergeCell ref="K81:AX81"/>
    <mergeCell ref="K82:P84"/>
    <mergeCell ref="Q82:U84"/>
    <mergeCell ref="V82:Z84"/>
    <mergeCell ref="AA82:AD84"/>
    <mergeCell ref="AE82:AO84"/>
    <mergeCell ref="AP82:AS84"/>
    <mergeCell ref="AX82:AX84"/>
    <mergeCell ref="AU83:AV83"/>
    <mergeCell ref="K79:AX79"/>
    <mergeCell ref="K80:P80"/>
    <mergeCell ref="Q80:U80"/>
    <mergeCell ref="V80:Z80"/>
    <mergeCell ref="AA80:AD80"/>
    <mergeCell ref="AE80:AJ80"/>
    <mergeCell ref="AP80:AS80"/>
    <mergeCell ref="K77:AX77"/>
    <mergeCell ref="K78:P78"/>
    <mergeCell ref="Q78:U78"/>
    <mergeCell ref="V78:Z78"/>
    <mergeCell ref="AA78:AD78"/>
    <mergeCell ref="AE78:AJ78"/>
    <mergeCell ref="AP78:AS78"/>
    <mergeCell ref="K75:AX75"/>
    <mergeCell ref="K76:P76"/>
    <mergeCell ref="Q76:U76"/>
    <mergeCell ref="V76:Z76"/>
    <mergeCell ref="AA76:AD76"/>
    <mergeCell ref="AE76:AJ76"/>
    <mergeCell ref="AP76:AS76"/>
    <mergeCell ref="AK72:AK74"/>
    <mergeCell ref="AO72:AO74"/>
    <mergeCell ref="AP72:AS74"/>
    <mergeCell ref="AX72:AX74"/>
    <mergeCell ref="AU73:AV73"/>
    <mergeCell ref="K72:P74"/>
    <mergeCell ref="Q72:U74"/>
    <mergeCell ref="V72:Z74"/>
    <mergeCell ref="AA72:AD74"/>
    <mergeCell ref="AE72:AJ74"/>
    <mergeCell ref="AE70:AW70"/>
    <mergeCell ref="K71:P71"/>
    <mergeCell ref="Q71:U71"/>
    <mergeCell ref="V71:Z71"/>
    <mergeCell ref="AA71:AD71"/>
    <mergeCell ref="AE71:AO71"/>
    <mergeCell ref="AP71:AW71"/>
    <mergeCell ref="D69:E69"/>
    <mergeCell ref="F69:AB69"/>
    <mergeCell ref="K70:P70"/>
    <mergeCell ref="Q70:U70"/>
    <mergeCell ref="V70:Z70"/>
    <mergeCell ref="AA70:AD70"/>
    <mergeCell ref="AS67:AU67"/>
    <mergeCell ref="AV67:BA67"/>
    <mergeCell ref="BB67:BC67"/>
    <mergeCell ref="C68:T68"/>
    <mergeCell ref="U68:BC68"/>
    <mergeCell ref="C67:T67"/>
    <mergeCell ref="U67:X67"/>
    <mergeCell ref="Y67:AD67"/>
    <mergeCell ref="AE67:AH67"/>
    <mergeCell ref="AI67:AR67"/>
    <mergeCell ref="AE65:AH65"/>
    <mergeCell ref="AI65:AR65"/>
    <mergeCell ref="AS65:AU65"/>
    <mergeCell ref="AV65:BA65"/>
    <mergeCell ref="BB65:BC65"/>
    <mergeCell ref="C65:K65"/>
    <mergeCell ref="L65:Q65"/>
    <mergeCell ref="R65:T65"/>
    <mergeCell ref="U65:X65"/>
    <mergeCell ref="Y65:AD65"/>
    <mergeCell ref="AE64:AH64"/>
    <mergeCell ref="AI64:AR64"/>
    <mergeCell ref="AS64:AU64"/>
    <mergeCell ref="AV64:BA64"/>
    <mergeCell ref="BB64:BC64"/>
    <mergeCell ref="C64:K64"/>
    <mergeCell ref="L64:Q64"/>
    <mergeCell ref="R64:T64"/>
    <mergeCell ref="U64:X64"/>
    <mergeCell ref="Y64:AD64"/>
    <mergeCell ref="AS63:AU63"/>
    <mergeCell ref="AV63:BA63"/>
    <mergeCell ref="BB63:BC63"/>
    <mergeCell ref="C63:T63"/>
    <mergeCell ref="U63:X63"/>
    <mergeCell ref="Y63:AD63"/>
    <mergeCell ref="AE63:AH63"/>
    <mergeCell ref="AI63:AR63"/>
    <mergeCell ref="K60:AD60"/>
    <mergeCell ref="AE60:AX60"/>
    <mergeCell ref="B61:H61"/>
    <mergeCell ref="I61:AY61"/>
    <mergeCell ref="B62:H62"/>
    <mergeCell ref="I62:AY62"/>
    <mergeCell ref="K56:AX56"/>
    <mergeCell ref="K57:P59"/>
    <mergeCell ref="Q57:U59"/>
    <mergeCell ref="V57:Z59"/>
    <mergeCell ref="AA57:AD59"/>
    <mergeCell ref="AE57:AO59"/>
    <mergeCell ref="AP57:AS59"/>
    <mergeCell ref="AX57:AX59"/>
    <mergeCell ref="AU58:AV58"/>
    <mergeCell ref="K54:AX54"/>
    <mergeCell ref="K55:P55"/>
    <mergeCell ref="Q55:U55"/>
    <mergeCell ref="V55:Z55"/>
    <mergeCell ref="AA55:AD55"/>
    <mergeCell ref="AE55:AJ55"/>
    <mergeCell ref="AP55:AS55"/>
    <mergeCell ref="K52:AX52"/>
    <mergeCell ref="K53:P53"/>
    <mergeCell ref="Q53:U53"/>
    <mergeCell ref="V53:Z53"/>
    <mergeCell ref="AA53:AD53"/>
    <mergeCell ref="AE53:AJ53"/>
    <mergeCell ref="AP53:AS53"/>
    <mergeCell ref="K50:AX50"/>
    <mergeCell ref="K51:P51"/>
    <mergeCell ref="Q51:U51"/>
    <mergeCell ref="V51:Z51"/>
    <mergeCell ref="AA51:AD51"/>
    <mergeCell ref="AE51:AJ51"/>
    <mergeCell ref="AP51:AS51"/>
    <mergeCell ref="AK47:AK49"/>
    <mergeCell ref="AO47:AO49"/>
    <mergeCell ref="AP47:AS49"/>
    <mergeCell ref="AX47:AX49"/>
    <mergeCell ref="AU48:AV48"/>
    <mergeCell ref="K47:P49"/>
    <mergeCell ref="Q47:U49"/>
    <mergeCell ref="V47:Z49"/>
    <mergeCell ref="AA47:AD49"/>
    <mergeCell ref="AE47:AJ49"/>
    <mergeCell ref="AE45:AW45"/>
    <mergeCell ref="K46:P46"/>
    <mergeCell ref="Q46:U46"/>
    <mergeCell ref="V46:Z46"/>
    <mergeCell ref="AA46:AD46"/>
    <mergeCell ref="AE46:AO46"/>
    <mergeCell ref="AP46:AW46"/>
    <mergeCell ref="D44:E44"/>
    <mergeCell ref="F44:AB44"/>
    <mergeCell ref="K45:P45"/>
    <mergeCell ref="Q45:U45"/>
    <mergeCell ref="V45:Z45"/>
    <mergeCell ref="AA45:AD45"/>
    <mergeCell ref="AS42:AU42"/>
    <mergeCell ref="AV42:BA42"/>
    <mergeCell ref="BB42:BC42"/>
    <mergeCell ref="C43:T43"/>
    <mergeCell ref="U43:BC43"/>
    <mergeCell ref="C42:T42"/>
    <mergeCell ref="U42:X42"/>
    <mergeCell ref="Y42:AD42"/>
    <mergeCell ref="AE42:AH42"/>
    <mergeCell ref="AI42:AR42"/>
    <mergeCell ref="AS40:AU40"/>
    <mergeCell ref="AV40:BA40"/>
    <mergeCell ref="BB40:BC40"/>
    <mergeCell ref="C41:T41"/>
    <mergeCell ref="U41:X41"/>
    <mergeCell ref="Y41:AD41"/>
    <mergeCell ref="AE41:AH41"/>
    <mergeCell ref="AI41:AR41"/>
    <mergeCell ref="AS41:AU41"/>
    <mergeCell ref="AV41:BA41"/>
    <mergeCell ref="BB41:BC41"/>
    <mergeCell ref="C40:T40"/>
    <mergeCell ref="U40:X40"/>
    <mergeCell ref="Y40:AD40"/>
    <mergeCell ref="AE40:AH40"/>
    <mergeCell ref="AI40:AR40"/>
    <mergeCell ref="AE35:AH35"/>
    <mergeCell ref="AI35:AR35"/>
    <mergeCell ref="AS35:AU35"/>
    <mergeCell ref="AV35:BA35"/>
    <mergeCell ref="BB35:BC35"/>
    <mergeCell ref="C35:K35"/>
    <mergeCell ref="L35:Q35"/>
    <mergeCell ref="R35:T35"/>
    <mergeCell ref="U35:X35"/>
    <mergeCell ref="Y35:AD35"/>
    <mergeCell ref="AS33:AU33"/>
    <mergeCell ref="AV33:BA33"/>
    <mergeCell ref="BB33:BC33"/>
    <mergeCell ref="C34:K34"/>
    <mergeCell ref="L34:Q34"/>
    <mergeCell ref="R34:T34"/>
    <mergeCell ref="U34:X34"/>
    <mergeCell ref="Y34:AD34"/>
    <mergeCell ref="AE34:AH34"/>
    <mergeCell ref="AI34:AR34"/>
    <mergeCell ref="AS34:AU34"/>
    <mergeCell ref="AV34:BA34"/>
    <mergeCell ref="BB34:BC34"/>
    <mergeCell ref="C33:T33"/>
    <mergeCell ref="U33:X33"/>
    <mergeCell ref="Y33:AD33"/>
    <mergeCell ref="AE33:AH33"/>
    <mergeCell ref="AI33:AR33"/>
    <mergeCell ref="K30:AD30"/>
    <mergeCell ref="AE30:AX30"/>
    <mergeCell ref="B31:H31"/>
    <mergeCell ref="I31:AY31"/>
    <mergeCell ref="B32:H32"/>
    <mergeCell ref="I32:AY32"/>
    <mergeCell ref="K26:AX26"/>
    <mergeCell ref="K27:P29"/>
    <mergeCell ref="Q27:U29"/>
    <mergeCell ref="V27:Z29"/>
    <mergeCell ref="AA27:AD29"/>
    <mergeCell ref="AE27:AO29"/>
    <mergeCell ref="AP27:AS29"/>
    <mergeCell ref="AX27:AX29"/>
    <mergeCell ref="AU28:AV28"/>
    <mergeCell ref="K24:AX24"/>
    <mergeCell ref="K25:P25"/>
    <mergeCell ref="Q25:U25"/>
    <mergeCell ref="V25:Z25"/>
    <mergeCell ref="AA25:AD25"/>
    <mergeCell ref="AE25:AJ25"/>
    <mergeCell ref="AP25:AS25"/>
    <mergeCell ref="Y12:AD12"/>
    <mergeCell ref="AE12:AH12"/>
    <mergeCell ref="AI12:AR12"/>
    <mergeCell ref="K22:AX22"/>
    <mergeCell ref="K23:P23"/>
    <mergeCell ref="Q23:U23"/>
    <mergeCell ref="V23:Z23"/>
    <mergeCell ref="AA23:AD23"/>
    <mergeCell ref="AE23:AJ23"/>
    <mergeCell ref="AP23:AS23"/>
    <mergeCell ref="K20:AX20"/>
    <mergeCell ref="K21:P21"/>
    <mergeCell ref="Q21:U21"/>
    <mergeCell ref="V21:Z21"/>
    <mergeCell ref="AA21:AD21"/>
    <mergeCell ref="AE21:AJ21"/>
    <mergeCell ref="AP21:AS21"/>
    <mergeCell ref="AK17:AK19"/>
    <mergeCell ref="AO17:AO19"/>
    <mergeCell ref="AP17:AS19"/>
    <mergeCell ref="AX17:AX19"/>
    <mergeCell ref="AU18:AV18"/>
    <mergeCell ref="K17:P19"/>
    <mergeCell ref="Q17:U19"/>
    <mergeCell ref="V17:Z19"/>
    <mergeCell ref="AA17:AD19"/>
    <mergeCell ref="AE17:AJ19"/>
    <mergeCell ref="AI10:AR10"/>
    <mergeCell ref="W7:AP7"/>
    <mergeCell ref="C8:T8"/>
    <mergeCell ref="U8:BC8"/>
    <mergeCell ref="C9:T9"/>
    <mergeCell ref="U9:X9"/>
    <mergeCell ref="Y9:AD9"/>
    <mergeCell ref="AE9:AH9"/>
    <mergeCell ref="AI9:AR9"/>
    <mergeCell ref="AS9:AU9"/>
    <mergeCell ref="AV9:BA9"/>
    <mergeCell ref="BB9:BC9"/>
    <mergeCell ref="AE15:AW15"/>
    <mergeCell ref="K16:P16"/>
    <mergeCell ref="Q16:U16"/>
    <mergeCell ref="V16:Z16"/>
    <mergeCell ref="AA16:AD16"/>
    <mergeCell ref="AE16:AO16"/>
    <mergeCell ref="AP16:AW16"/>
    <mergeCell ref="D14:E14"/>
    <mergeCell ref="F14:AB14"/>
    <mergeCell ref="K15:P15"/>
    <mergeCell ref="Q15:U15"/>
    <mergeCell ref="V15:Z15"/>
    <mergeCell ref="AA15:AD15"/>
    <mergeCell ref="AS12:AU12"/>
    <mergeCell ref="AV12:BA12"/>
    <mergeCell ref="BB12:BC12"/>
    <mergeCell ref="C13:T13"/>
    <mergeCell ref="U13:BC13"/>
    <mergeCell ref="C12:T12"/>
    <mergeCell ref="U12:X12"/>
    <mergeCell ref="C1:I3"/>
    <mergeCell ref="W2:AQ2"/>
    <mergeCell ref="W3:AQ4"/>
    <mergeCell ref="W5:AQ5"/>
    <mergeCell ref="W6:AP6"/>
    <mergeCell ref="C38:T38"/>
    <mergeCell ref="U38:BC38"/>
    <mergeCell ref="C39:T39"/>
    <mergeCell ref="U39:X39"/>
    <mergeCell ref="Y39:AD39"/>
    <mergeCell ref="AE39:AH39"/>
    <mergeCell ref="AI39:AR39"/>
    <mergeCell ref="AS39:AU39"/>
    <mergeCell ref="AV39:BA39"/>
    <mergeCell ref="BB39:BC39"/>
    <mergeCell ref="C175:T175"/>
    <mergeCell ref="U175:BC175"/>
    <mergeCell ref="AS10:AU10"/>
    <mergeCell ref="AV10:BA10"/>
    <mergeCell ref="BB10:BC10"/>
    <mergeCell ref="C11:T11"/>
    <mergeCell ref="U11:X11"/>
    <mergeCell ref="Y11:AD11"/>
    <mergeCell ref="AE11:AH11"/>
    <mergeCell ref="AI11:AR11"/>
    <mergeCell ref="AS11:AU11"/>
    <mergeCell ref="AV11:BA11"/>
    <mergeCell ref="BB11:BC11"/>
    <mergeCell ref="C10:T10"/>
    <mergeCell ref="U10:X10"/>
    <mergeCell ref="Y10:AD10"/>
    <mergeCell ref="AE10:AH10"/>
    <mergeCell ref="C176:T176"/>
    <mergeCell ref="U176:X176"/>
    <mergeCell ref="Y176:AD176"/>
    <mergeCell ref="AE176:AH176"/>
    <mergeCell ref="AI176:AR176"/>
    <mergeCell ref="AS176:AU176"/>
    <mergeCell ref="AV176:BA176"/>
    <mergeCell ref="BB176:BC176"/>
    <mergeCell ref="C268:T268"/>
    <mergeCell ref="U268:BC268"/>
    <mergeCell ref="C269:T269"/>
    <mergeCell ref="U269:X269"/>
    <mergeCell ref="Y269:AD269"/>
    <mergeCell ref="AE269:AH269"/>
    <mergeCell ref="AI269:AR269"/>
    <mergeCell ref="AS269:AU269"/>
    <mergeCell ref="AV269:BA269"/>
    <mergeCell ref="BB269:BC269"/>
    <mergeCell ref="D181:E181"/>
    <mergeCell ref="F181:AB181"/>
    <mergeCell ref="K182:P182"/>
    <mergeCell ref="Q182:U182"/>
    <mergeCell ref="V182:Z182"/>
    <mergeCell ref="AA182:AD182"/>
    <mergeCell ref="AS179:AU179"/>
    <mergeCell ref="AV179:BA179"/>
    <mergeCell ref="BB179:BC179"/>
    <mergeCell ref="C180:T180"/>
    <mergeCell ref="U180:BC180"/>
    <mergeCell ref="C179:T179"/>
    <mergeCell ref="U179:X179"/>
    <mergeCell ref="Y179:AD179"/>
  </mergeCells>
  <pageMargins left="0" right="0" top="0" bottom="0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PA_RepoUI_01</vt:lpstr>
      <vt:lpstr>JR_PAGE_ANCHOR_0_1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2024-12-23T21:07:48Z</dcterms:created>
  <dcterms:modified xsi:type="dcterms:W3CDTF">2024-12-23T21:07:48Z</dcterms:modified>
</cp:coreProperties>
</file>